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50" activeTab="3"/>
  </bookViews>
  <sheets>
    <sheet name="表1" sheetId="57" r:id="rId1"/>
    <sheet name="表2" sheetId="59" r:id="rId2"/>
    <sheet name="表3" sheetId="60" r:id="rId3"/>
    <sheet name="表4" sheetId="61" r:id="rId4"/>
  </sheets>
  <definedNames>
    <definedName name="_Fill" hidden="1">#N/A</definedName>
    <definedName name="_JC22" hidden="1">{"Summ CFT",#N/A,FALSE,"CFT";"Full CFT",#N/A,FALSE,"CFT"}</definedName>
    <definedName name="_Order1" hidden="1">255</definedName>
    <definedName name="_Order2" hidden="1">255</definedName>
    <definedName name="_wc21" hidden="1">{"Summ CFT",#N/A,FALSE,"CFT";"Full CFT",#N/A,FALSE,"CFT"}</definedName>
    <definedName name="_xlnm.Print_Area" hidden="1">#REF!</definedName>
    <definedName name="_xlnm.Print_Titles" hidden="1">#N/A</definedName>
    <definedName name="wrn.Cash._.Flow._.Trackers." hidden="1">{"Summ CFT",#N/A,FALSE,"CFT";"Full CFT",#N/A,FALSE,"CFT"}</definedName>
    <definedName name="wrn.Full._.Package._.Print.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_xlnm.Print_Titles" localSheetId="1">表2!$1:$4</definedName>
    <definedName name="_xlnm.Print_Titles" localSheetId="3">表4!$1:$4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<sst xmlns="http://schemas.openxmlformats.org/spreadsheetml/2006/main" count="140" uniqueCount="121">
  <si>
    <t>表1</t>
  </si>
  <si>
    <t>2023年商河县政府债务限额余额及还本付息情况表</t>
  </si>
  <si>
    <t>单位：万元</t>
  </si>
  <si>
    <t>项    目</t>
  </si>
  <si>
    <t>金    额</t>
  </si>
  <si>
    <t>一、2022年末地方政府债务余额</t>
  </si>
  <si>
    <t xml:space="preserve">   其中：一般债务</t>
  </si>
  <si>
    <t xml:space="preserve">         专项债务</t>
  </si>
  <si>
    <t>二、2023年地方政府债务举借额</t>
  </si>
  <si>
    <t xml:space="preserve">   （一）政府债券</t>
  </si>
  <si>
    <t xml:space="preserve">         新增一般债券发行额</t>
  </si>
  <si>
    <t xml:space="preserve">         再融资一般债券发行额</t>
  </si>
  <si>
    <t xml:space="preserve">         新增专项债券发行额</t>
  </si>
  <si>
    <t xml:space="preserve">        再融资专项债券发行额</t>
  </si>
  <si>
    <t xml:space="preserve">   （二）外债举借额</t>
  </si>
  <si>
    <t>三、2023年地方政府债务还本额</t>
  </si>
  <si>
    <t xml:space="preserve">   其中：一般债务还本额</t>
  </si>
  <si>
    <t xml:space="preserve">         其中：向国外政府及国际组织借款还本额</t>
  </si>
  <si>
    <t xml:space="preserve">        专项债务还本额</t>
  </si>
  <si>
    <t>四、2023年地方政府债务付息</t>
  </si>
  <si>
    <t xml:space="preserve">   其中：一般债务付息</t>
  </si>
  <si>
    <t xml:space="preserve">         其中：向国外政府及国际组织借款付息</t>
  </si>
  <si>
    <t xml:space="preserve">        专项债务付息</t>
  </si>
  <si>
    <t>五、2023年末地方政府债务余额</t>
  </si>
  <si>
    <t xml:space="preserve">        专项债务</t>
  </si>
  <si>
    <t>六、2023年地方政府债务限额</t>
  </si>
  <si>
    <t>表2</t>
  </si>
  <si>
    <t>2023年商河县新增政府专项债券发行使用情况表</t>
  </si>
  <si>
    <t>项目名称</t>
  </si>
  <si>
    <t>发行金额</t>
  </si>
  <si>
    <t>发行日期</t>
  </si>
  <si>
    <t>利率</t>
  </si>
  <si>
    <t>债券期限（年）</t>
  </si>
  <si>
    <t>合计</t>
  </si>
  <si>
    <t>济南商河高端医药产业研发综合服务中心一期项目</t>
  </si>
  <si>
    <t>商河县许商综合片区（七期）棚改旧改D区项目</t>
  </si>
  <si>
    <t>商河县许商综合片区（六期）棚改项目B区建设项目</t>
  </si>
  <si>
    <t>商河县许商综合片区（七期）棚改旧改机械厂周边片区项目（辛东社区）</t>
  </si>
  <si>
    <t>济南新技术应用学校工匠楼项目</t>
  </si>
  <si>
    <t>商河县许商综合片区（七期）棚改旧改A区</t>
  </si>
  <si>
    <t>商河县许商综合片区（七期）棚改旧改A区项目</t>
  </si>
  <si>
    <t>商河县土马河综合治理工程</t>
  </si>
  <si>
    <t>商河县老旧管网及供水提升改造工程</t>
  </si>
  <si>
    <t>中国科学院微生物研究所齐鲁现代微生物农业技术中心项目</t>
  </si>
  <si>
    <t>商河县徒骇河故道拦蓄引水工程</t>
  </si>
  <si>
    <t>商河县2023年高标准农田示范区建设项目</t>
  </si>
  <si>
    <t>商河县城乡供水供热及排水提升改造工程</t>
  </si>
  <si>
    <t>表3</t>
  </si>
  <si>
    <t>2023年商河县新增专项债券用途情况表</t>
  </si>
  <si>
    <t>项目</t>
  </si>
  <si>
    <t>金额</t>
  </si>
  <si>
    <t>占比%</t>
  </si>
  <si>
    <t>一、交通基础设施</t>
  </si>
  <si>
    <t>（一）铁路</t>
  </si>
  <si>
    <t>（二）收费公路</t>
  </si>
  <si>
    <t>（三）机场（不含通用机场）</t>
  </si>
  <si>
    <t>（四）水运</t>
  </si>
  <si>
    <t>（五）城市轨道交通</t>
  </si>
  <si>
    <t>（六）城市停车场</t>
  </si>
  <si>
    <t>二、能源</t>
  </si>
  <si>
    <t>（一）天然气管网和储气设施</t>
  </si>
  <si>
    <t>（二）城乡电网（农村电网改造升级和城市配电网）</t>
  </si>
  <si>
    <t>三、农林水利</t>
  </si>
  <si>
    <t>（一）农业</t>
  </si>
  <si>
    <t>（二）水利</t>
  </si>
  <si>
    <t>（三）林业</t>
  </si>
  <si>
    <t>四、生态环保</t>
  </si>
  <si>
    <t>五、社会事业</t>
  </si>
  <si>
    <t>（一）卫生健康</t>
  </si>
  <si>
    <t>（二）教育</t>
  </si>
  <si>
    <t>（三）养老</t>
  </si>
  <si>
    <t>（四）文化旅游</t>
  </si>
  <si>
    <t>（五）其他社会事业</t>
  </si>
  <si>
    <t>六、城乡冷链等物流基础设施</t>
  </si>
  <si>
    <t>七、市政和产业园区基础设施</t>
  </si>
  <si>
    <t>八、国家重大战略项目</t>
  </si>
  <si>
    <t>九、保障性安居工程</t>
  </si>
  <si>
    <t>（一）城镇老旧小区改造</t>
  </si>
  <si>
    <t>（二）保障性租赁住房</t>
  </si>
  <si>
    <t>（三）棚户区改造</t>
  </si>
  <si>
    <t>表4</t>
  </si>
  <si>
    <t>2024年商河县本级政府债务收支计划表</t>
  </si>
  <si>
    <t>一、年初县级政府债务余额</t>
  </si>
  <si>
    <t xml:space="preserve">    其中：一般债务</t>
  </si>
  <si>
    <t xml:space="preserve">          专项债务</t>
  </si>
  <si>
    <t>二、当年政府债务收入</t>
  </si>
  <si>
    <t xml:space="preserve">   1.新增政府债务收入</t>
  </si>
  <si>
    <t xml:space="preserve">        一般债券</t>
  </si>
  <si>
    <t xml:space="preserve">        专项债券</t>
  </si>
  <si>
    <t xml:space="preserve">   2.发行再融资债券收入</t>
  </si>
  <si>
    <t>三、当年政府债务支出</t>
  </si>
  <si>
    <t xml:space="preserve">   1.新增一般债券列入本级一般公共预算项目支出</t>
  </si>
  <si>
    <t xml:space="preserve">     其中：优抚安置</t>
  </si>
  <si>
    <t xml:space="preserve">           卫生健康</t>
  </si>
  <si>
    <t xml:space="preserve">           教育发展</t>
  </si>
  <si>
    <t xml:space="preserve">           科技创新发展</t>
  </si>
  <si>
    <t xml:space="preserve">           乡村振兴</t>
  </si>
  <si>
    <t xml:space="preserve">           交通发展</t>
  </si>
  <si>
    <t xml:space="preserve">           基本建设</t>
  </si>
  <si>
    <t xml:space="preserve">           公共安全保障</t>
  </si>
  <si>
    <t xml:space="preserve">           安全生产和应急管理</t>
  </si>
  <si>
    <t xml:space="preserve">           其他</t>
  </si>
  <si>
    <t xml:space="preserve">   2.新增专项债券列入本级政府性基金预算项目支出</t>
  </si>
  <si>
    <t xml:space="preserve">     其中：卫生健康</t>
  </si>
  <si>
    <t xml:space="preserve">   3.县级债务还本支出</t>
  </si>
  <si>
    <t xml:space="preserve">      其中：使用再融资债券还本支出</t>
  </si>
  <si>
    <t xml:space="preserve">                一般债券</t>
  </si>
  <si>
    <t xml:space="preserve">                专项债券</t>
  </si>
  <si>
    <t xml:space="preserve">            一般公共预算安排债务还本支出</t>
  </si>
  <si>
    <t xml:space="preserve">            政府性基金预算安排债务还本支出</t>
  </si>
  <si>
    <t>四、2024年县级政府债务付息及发行费支出</t>
  </si>
  <si>
    <t xml:space="preserve">      其中：一般债务付息支出</t>
  </si>
  <si>
    <t xml:space="preserve">            专项债务付息支出</t>
  </si>
  <si>
    <t xml:space="preserve">            一般债务发行费支出</t>
  </si>
  <si>
    <t xml:space="preserve">            专项债务发行费支出</t>
  </si>
  <si>
    <t>五、年末县级政府债务余额</t>
  </si>
  <si>
    <t xml:space="preserve">            一般债务余额</t>
  </si>
  <si>
    <t xml:space="preserve">            专项债务余额</t>
  </si>
  <si>
    <t>六、年末县级政府债务限额</t>
  </si>
  <si>
    <t xml:space="preserve">            一般债务限额</t>
  </si>
  <si>
    <t xml:space="preserve">            专项债务限额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</si>
</sst>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#,##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2" fillId="0" borderId="0"/>
    <xf numFmtId="0" fontId="3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41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3" fillId="0" borderId="0"/>
    <xf numFmtId="0" fontId="0" fillId="0" borderId="0"/>
    <xf numFmtId="0" fontId="12" fillId="0" borderId="0">
      <alignment vertical="center"/>
    </xf>
    <xf numFmtId="0" fontId="34" fillId="0" borderId="0"/>
    <xf numFmtId="0" fontId="12" fillId="0" borderId="0"/>
  </cellStyleXfs>
  <cellXfs count="46">
    <xf numFmtId="0" fontId="0" fillId="0" borderId="0" xfId="0">
      <alignment vertical="center"/>
    </xf>
    <xf numFmtId="0" fontId="1" fillId="0" borderId="0" xfId="62" applyFont="1" applyFill="1" applyBorder="1" applyAlignment="1">
      <alignment horizontal="left" vertical="center"/>
    </xf>
    <xf numFmtId="176" fontId="1" fillId="0" borderId="0" xfId="62" applyNumberFormat="1" applyFont="1" applyFill="1" applyBorder="1" applyAlignment="1">
      <alignment horizontal="left" vertical="center"/>
    </xf>
    <xf numFmtId="0" fontId="2" fillId="0" borderId="0" xfId="62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right" vertical="center" wrapText="1"/>
    </xf>
    <xf numFmtId="176" fontId="3" fillId="0" borderId="0" xfId="62" applyNumberFormat="1" applyFont="1" applyFill="1" applyBorder="1" applyAlignment="1">
      <alignment horizontal="right" vertical="center" shrinkToFit="1"/>
    </xf>
    <xf numFmtId="0" fontId="4" fillId="0" borderId="2" xfId="60" applyFont="1" applyFill="1" applyBorder="1" applyAlignment="1">
      <alignment horizontal="center" vertical="center"/>
    </xf>
    <xf numFmtId="0" fontId="5" fillId="0" borderId="2" xfId="60" applyFont="1" applyFill="1" applyBorder="1" applyAlignment="1">
      <alignment horizontal="left" vertical="center"/>
    </xf>
    <xf numFmtId="177" fontId="5" fillId="0" borderId="2" xfId="60" applyNumberFormat="1" applyFont="1" applyFill="1" applyBorder="1" applyAlignment="1">
      <alignment horizontal="center" vertical="center"/>
    </xf>
    <xf numFmtId="0" fontId="6" fillId="0" borderId="2" xfId="60" applyFont="1" applyFill="1" applyBorder="1" applyAlignment="1">
      <alignment horizontal="left" vertical="center"/>
    </xf>
    <xf numFmtId="177" fontId="6" fillId="0" borderId="2" xfId="60" applyNumberFormat="1" applyFont="1" applyFill="1" applyBorder="1" applyAlignment="1">
      <alignment horizontal="center" vertical="center"/>
    </xf>
    <xf numFmtId="0" fontId="5" fillId="0" borderId="2" xfId="60" applyFont="1" applyFill="1" applyBorder="1" applyAlignment="1">
      <alignment vertical="center"/>
    </xf>
    <xf numFmtId="0" fontId="6" fillId="0" borderId="2" xfId="60" applyFont="1" applyFill="1" applyBorder="1" applyAlignment="1">
      <alignment vertical="center"/>
    </xf>
    <xf numFmtId="0" fontId="5" fillId="0" borderId="2" xfId="60" applyFont="1" applyFill="1" applyBorder="1" applyAlignment="1">
      <alignment vertical="center" wrapText="1"/>
    </xf>
    <xf numFmtId="178" fontId="5" fillId="0" borderId="2" xfId="60" applyNumberFormat="1" applyFont="1" applyFill="1" applyBorder="1" applyAlignment="1">
      <alignment horizontal="center" vertical="center"/>
    </xf>
    <xf numFmtId="178" fontId="6" fillId="0" borderId="2" xfId="6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6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indent="2"/>
    </xf>
    <xf numFmtId="177" fontId="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10" fontId="1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2" fillId="2" borderId="2" xfId="5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14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60" applyFont="1" applyFill="1" applyBorder="1" applyAlignment="1">
      <alignment vertical="center"/>
    </xf>
    <xf numFmtId="0" fontId="5" fillId="0" borderId="2" xfId="60" applyFont="1" applyFill="1" applyBorder="1" applyAlignment="1">
      <alignment horizontal="center" vertical="center"/>
    </xf>
    <xf numFmtId="177" fontId="5" fillId="0" borderId="2" xfId="62" applyNumberFormat="1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  <cellStyle name="常规_东营区人大预算20170313" xfId="53"/>
    <cellStyle name="常规 100" xfId="54"/>
    <cellStyle name="千位分隔[0] 2 2" xfId="55"/>
    <cellStyle name="百分比 2 2" xfId="56"/>
    <cellStyle name="常规_2007年保工资、保运转最低支出标准" xfId="57"/>
    <cellStyle name="_ET_STYLE_NoName_00_" xfId="58"/>
    <cellStyle name="Normal" xfId="59"/>
    <cellStyle name="常规 10 2 3" xfId="60"/>
    <cellStyle name="常规 5" xfId="61"/>
    <cellStyle name="常规 107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topLeftCell="A5" workbookViewId="0">
      <selection activeCell="E3" sqref="E3"/>
    </sheetView>
  </sheetViews>
  <sheetFormatPr defaultColWidth="9" defaultRowHeight="14" outlineLevelCol="1"/>
  <cols>
    <col min="1" max="1" width="61.3727272727273" customWidth="1"/>
    <col min="2" max="2" width="26.3727272727273" customWidth="1"/>
  </cols>
  <sheetData>
    <row r="1" ht="33" customHeight="1" spans="1:1">
      <c r="A1" t="s">
        <v>0</v>
      </c>
    </row>
    <row r="2" ht="28" customHeight="1" spans="1:2">
      <c r="A2" s="3" t="s">
        <v>1</v>
      </c>
      <c r="B2" s="3"/>
    </row>
    <row r="3" ht="39" customHeight="1" spans="1:2">
      <c r="A3" s="42"/>
      <c r="B3" s="18" t="s">
        <v>2</v>
      </c>
    </row>
    <row r="4" ht="21" customHeight="1" spans="1:2">
      <c r="A4" s="43" t="s">
        <v>3</v>
      </c>
      <c r="B4" s="43" t="s">
        <v>4</v>
      </c>
    </row>
    <row r="5" ht="22" customHeight="1" spans="1:2">
      <c r="A5" s="7" t="s">
        <v>5</v>
      </c>
      <c r="B5" s="8">
        <f>B6+B7</f>
        <v>636580</v>
      </c>
    </row>
    <row r="6" ht="21" customHeight="1" spans="1:2">
      <c r="A6" s="9" t="s">
        <v>6</v>
      </c>
      <c r="B6" s="10">
        <v>83578</v>
      </c>
    </row>
    <row r="7" ht="21" customHeight="1" spans="1:2">
      <c r="A7" s="9" t="s">
        <v>7</v>
      </c>
      <c r="B7" s="10">
        <v>553002</v>
      </c>
    </row>
    <row r="8" ht="21" customHeight="1" spans="1:2">
      <c r="A8" s="11" t="s">
        <v>8</v>
      </c>
      <c r="B8" s="8">
        <f>B9+B14</f>
        <v>149070</v>
      </c>
    </row>
    <row r="9" ht="21" customHeight="1" spans="1:2">
      <c r="A9" s="12" t="s">
        <v>9</v>
      </c>
      <c r="B9" s="10">
        <f>B10+B11+B12+B13</f>
        <v>149070</v>
      </c>
    </row>
    <row r="10" ht="21" customHeight="1" spans="1:2">
      <c r="A10" s="12" t="s">
        <v>10</v>
      </c>
      <c r="B10" s="10"/>
    </row>
    <row r="11" ht="21" customHeight="1" spans="1:2">
      <c r="A11" s="12" t="s">
        <v>11</v>
      </c>
      <c r="B11" s="10">
        <v>4270</v>
      </c>
    </row>
    <row r="12" ht="23" customHeight="1" spans="1:2">
      <c r="A12" s="12" t="s">
        <v>12</v>
      </c>
      <c r="B12" s="10">
        <v>57500</v>
      </c>
    </row>
    <row r="13" ht="19" customHeight="1" spans="1:2">
      <c r="A13" s="12" t="s">
        <v>13</v>
      </c>
      <c r="B13" s="10">
        <v>87300</v>
      </c>
    </row>
    <row r="14" ht="20" customHeight="1" spans="1:2">
      <c r="A14" s="12" t="s">
        <v>14</v>
      </c>
      <c r="B14" s="10"/>
    </row>
    <row r="15" ht="25" customHeight="1" spans="1:2">
      <c r="A15" s="11" t="s">
        <v>15</v>
      </c>
      <c r="B15" s="44">
        <f>B16+B18</f>
        <v>91920</v>
      </c>
    </row>
    <row r="16" ht="19" customHeight="1" spans="1:2">
      <c r="A16" s="12" t="s">
        <v>16</v>
      </c>
      <c r="B16" s="10">
        <v>4320</v>
      </c>
    </row>
    <row r="17" ht="21" customHeight="1" spans="1:2">
      <c r="A17" s="12" t="s">
        <v>17</v>
      </c>
      <c r="B17" s="10"/>
    </row>
    <row r="18" ht="21" customHeight="1" spans="1:2">
      <c r="A18" s="12" t="s">
        <v>18</v>
      </c>
      <c r="B18" s="10">
        <v>87600</v>
      </c>
    </row>
    <row r="19" ht="24" customHeight="1" spans="1:2">
      <c r="A19" s="11" t="s">
        <v>19</v>
      </c>
      <c r="B19" s="14">
        <f>B20+B22</f>
        <v>21921.92</v>
      </c>
    </row>
    <row r="20" ht="21" customHeight="1" spans="1:2">
      <c r="A20" s="12" t="s">
        <v>20</v>
      </c>
      <c r="B20" s="15">
        <v>2949.54</v>
      </c>
    </row>
    <row r="21" ht="20" customHeight="1" spans="1:2">
      <c r="A21" s="12" t="s">
        <v>21</v>
      </c>
      <c r="B21" s="15"/>
    </row>
    <row r="22" ht="21" customHeight="1" spans="1:2">
      <c r="A22" s="12" t="s">
        <v>22</v>
      </c>
      <c r="B22" s="15">
        <v>18972.38</v>
      </c>
    </row>
    <row r="23" ht="22" customHeight="1" spans="1:2">
      <c r="A23" s="13" t="s">
        <v>23</v>
      </c>
      <c r="B23" s="8">
        <f>B24+B25</f>
        <v>693730</v>
      </c>
    </row>
    <row r="24" ht="22" customHeight="1" spans="1:2">
      <c r="A24" s="12" t="s">
        <v>6</v>
      </c>
      <c r="B24" s="10">
        <v>83528</v>
      </c>
    </row>
    <row r="25" ht="21" customHeight="1" spans="1:2">
      <c r="A25" s="12" t="s">
        <v>24</v>
      </c>
      <c r="B25" s="10">
        <v>610202</v>
      </c>
    </row>
    <row r="26" ht="24" customHeight="1" spans="1:2">
      <c r="A26" s="13" t="s">
        <v>25</v>
      </c>
      <c r="B26" s="8">
        <f>B27+B28</f>
        <v>701620</v>
      </c>
    </row>
    <row r="27" ht="23" customHeight="1" spans="1:2">
      <c r="A27" s="12" t="s">
        <v>6</v>
      </c>
      <c r="B27" s="10">
        <v>91118</v>
      </c>
    </row>
    <row r="28" ht="24" customHeight="1" spans="1:2">
      <c r="A28" s="12" t="s">
        <v>24</v>
      </c>
      <c r="B28" s="10">
        <v>610502</v>
      </c>
    </row>
    <row r="29" spans="1:2">
      <c r="A29" s="45"/>
      <c r="B29" s="45"/>
    </row>
  </sheetData>
  <mergeCells count="2">
    <mergeCell ref="A2:B2"/>
    <mergeCell ref="A29:B2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1" sqref="A1"/>
    </sheetView>
  </sheetViews>
  <sheetFormatPr defaultColWidth="9" defaultRowHeight="14"/>
  <cols>
    <col min="1" max="1" width="69" customWidth="1"/>
    <col min="2" max="2" width="15.3727272727273" customWidth="1"/>
    <col min="3" max="3" width="18.5" customWidth="1"/>
    <col min="4" max="4" width="14.8727272727273" customWidth="1"/>
    <col min="5" max="5" width="14.7545454545455" customWidth="1"/>
  </cols>
  <sheetData>
    <row r="1" ht="21" customHeight="1" spans="1:5">
      <c r="A1" s="16" t="s">
        <v>26</v>
      </c>
      <c r="B1" s="16"/>
      <c r="C1" s="16"/>
      <c r="D1" s="16"/>
      <c r="E1" s="16"/>
    </row>
    <row r="2" ht="27" customHeight="1" spans="1:7">
      <c r="A2" s="31" t="s">
        <v>27</v>
      </c>
      <c r="B2" s="31"/>
      <c r="C2" s="31"/>
      <c r="D2" s="31"/>
      <c r="E2" s="31"/>
      <c r="F2" s="32"/>
      <c r="G2" s="32"/>
    </row>
    <row r="3" ht="28" customHeight="1" spans="1:5">
      <c r="A3" s="16"/>
      <c r="B3" s="16"/>
      <c r="C3" s="16"/>
      <c r="D3" s="16"/>
      <c r="E3" s="18" t="s">
        <v>2</v>
      </c>
    </row>
    <row r="4" ht="26" customHeight="1" spans="1:16">
      <c r="A4" s="19" t="s">
        <v>28</v>
      </c>
      <c r="B4" s="19" t="s">
        <v>29</v>
      </c>
      <c r="C4" s="19" t="s">
        <v>30</v>
      </c>
      <c r="D4" s="19" t="s">
        <v>31</v>
      </c>
      <c r="E4" s="19" t="s">
        <v>32</v>
      </c>
      <c r="P4" s="32"/>
    </row>
    <row r="5" ht="30" customHeight="1" spans="1:5">
      <c r="A5" s="33" t="s">
        <v>33</v>
      </c>
      <c r="B5" s="21">
        <f>SUM(B6:B22)</f>
        <v>57500</v>
      </c>
      <c r="C5" s="34"/>
      <c r="D5" s="29"/>
      <c r="E5" s="34"/>
    </row>
    <row r="6" ht="30" customHeight="1" spans="1:5">
      <c r="A6" s="35" t="s">
        <v>34</v>
      </c>
      <c r="B6" s="36">
        <v>5000</v>
      </c>
      <c r="C6" s="37">
        <v>44977</v>
      </c>
      <c r="D6" s="29">
        <v>0.0338</v>
      </c>
      <c r="E6" s="34">
        <v>30</v>
      </c>
    </row>
    <row r="7" ht="30" customHeight="1" spans="1:5">
      <c r="A7" s="35" t="s">
        <v>35</v>
      </c>
      <c r="B7" s="36">
        <v>10000</v>
      </c>
      <c r="C7" s="37">
        <v>44977</v>
      </c>
      <c r="D7" s="29">
        <v>0.0296</v>
      </c>
      <c r="E7" s="34">
        <v>7</v>
      </c>
    </row>
    <row r="8" ht="27" customHeight="1" spans="1:5">
      <c r="A8" s="35" t="s">
        <v>36</v>
      </c>
      <c r="B8" s="36">
        <v>4700</v>
      </c>
      <c r="C8" s="37">
        <v>45009</v>
      </c>
      <c r="D8" s="29">
        <v>0.0293</v>
      </c>
      <c r="E8" s="34">
        <v>7</v>
      </c>
    </row>
    <row r="9" ht="35" customHeight="1" spans="1:5">
      <c r="A9" s="35" t="s">
        <v>37</v>
      </c>
      <c r="B9" s="36">
        <v>2000</v>
      </c>
      <c r="C9" s="37">
        <v>45009</v>
      </c>
      <c r="D9" s="29">
        <v>0.0293</v>
      </c>
      <c r="E9" s="34">
        <v>7</v>
      </c>
    </row>
    <row r="10" ht="25" customHeight="1" spans="1:5">
      <c r="A10" s="35" t="s">
        <v>38</v>
      </c>
      <c r="B10" s="36">
        <v>2000</v>
      </c>
      <c r="C10" s="37">
        <v>45009</v>
      </c>
      <c r="D10" s="29">
        <v>0.0333</v>
      </c>
      <c r="E10" s="34">
        <v>30</v>
      </c>
    </row>
    <row r="11" ht="25" customHeight="1" spans="1:5">
      <c r="A11" s="38" t="s">
        <v>39</v>
      </c>
      <c r="B11" s="36">
        <v>6000</v>
      </c>
      <c r="C11" s="37">
        <v>45009</v>
      </c>
      <c r="D11" s="29">
        <v>0.0293</v>
      </c>
      <c r="E11" s="34">
        <v>7</v>
      </c>
    </row>
    <row r="12" ht="25" customHeight="1" spans="1:5">
      <c r="A12" s="38" t="s">
        <v>40</v>
      </c>
      <c r="B12" s="36">
        <v>4000</v>
      </c>
      <c r="C12" s="39">
        <v>45034</v>
      </c>
      <c r="D12" s="29">
        <v>0.029</v>
      </c>
      <c r="E12" s="34">
        <v>7</v>
      </c>
    </row>
    <row r="13" ht="25" customHeight="1" spans="1:5">
      <c r="A13" s="40" t="s">
        <v>41</v>
      </c>
      <c r="B13" s="36">
        <v>2700</v>
      </c>
      <c r="C13" s="41">
        <v>45195</v>
      </c>
      <c r="D13" s="29">
        <v>0.0313</v>
      </c>
      <c r="E13" s="34">
        <v>30</v>
      </c>
    </row>
    <row r="14" ht="25" customHeight="1" spans="1:5">
      <c r="A14" s="40" t="s">
        <v>42</v>
      </c>
      <c r="B14" s="36">
        <v>4000</v>
      </c>
      <c r="C14" s="41">
        <v>45195</v>
      </c>
      <c r="D14" s="29">
        <v>0.0313</v>
      </c>
      <c r="E14" s="34">
        <v>30</v>
      </c>
    </row>
    <row r="15" ht="31" customHeight="1" spans="1:5">
      <c r="A15" s="40" t="s">
        <v>43</v>
      </c>
      <c r="B15" s="36">
        <v>1000</v>
      </c>
      <c r="C15" s="41">
        <v>45226</v>
      </c>
      <c r="D15" s="29">
        <v>0.032</v>
      </c>
      <c r="E15" s="34">
        <v>30</v>
      </c>
    </row>
    <row r="16" ht="28" customHeight="1" spans="1:5">
      <c r="A16" s="40" t="s">
        <v>34</v>
      </c>
      <c r="B16" s="36">
        <v>1000</v>
      </c>
      <c r="C16" s="41">
        <v>45226</v>
      </c>
      <c r="D16" s="29">
        <v>0.032</v>
      </c>
      <c r="E16" s="34">
        <v>30</v>
      </c>
    </row>
    <row r="17" ht="26" customHeight="1" spans="1:5">
      <c r="A17" s="40" t="s">
        <v>38</v>
      </c>
      <c r="B17" s="36">
        <v>1000</v>
      </c>
      <c r="C17" s="41">
        <v>45226</v>
      </c>
      <c r="D17" s="29">
        <v>0.032</v>
      </c>
      <c r="E17" s="34">
        <v>30</v>
      </c>
    </row>
    <row r="18" ht="27" customHeight="1" spans="1:5">
      <c r="A18" s="38" t="s">
        <v>40</v>
      </c>
      <c r="B18" s="36">
        <v>5000</v>
      </c>
      <c r="C18" s="41">
        <v>45226</v>
      </c>
      <c r="D18" s="29">
        <v>0.0293</v>
      </c>
      <c r="E18" s="34">
        <v>7</v>
      </c>
    </row>
    <row r="19" ht="26" customHeight="1" spans="1:5">
      <c r="A19" s="40" t="s">
        <v>35</v>
      </c>
      <c r="B19" s="36">
        <v>3000</v>
      </c>
      <c r="C19" s="41">
        <v>45226</v>
      </c>
      <c r="D19" s="29">
        <v>0.0293</v>
      </c>
      <c r="E19" s="34">
        <v>7</v>
      </c>
    </row>
    <row r="20" ht="27" customHeight="1" spans="1:5">
      <c r="A20" s="40" t="s">
        <v>44</v>
      </c>
      <c r="B20" s="36">
        <v>1000</v>
      </c>
      <c r="C20" s="41">
        <v>45226</v>
      </c>
      <c r="D20" s="29">
        <v>0.032</v>
      </c>
      <c r="E20" s="34">
        <v>30</v>
      </c>
    </row>
    <row r="21" ht="27" customHeight="1" spans="1:5">
      <c r="A21" s="40" t="s">
        <v>45</v>
      </c>
      <c r="B21" s="36">
        <v>4100</v>
      </c>
      <c r="C21" s="41">
        <v>45226</v>
      </c>
      <c r="D21" s="29">
        <v>0.032</v>
      </c>
      <c r="E21" s="34">
        <v>30</v>
      </c>
    </row>
    <row r="22" ht="30" customHeight="1" spans="1:5">
      <c r="A22" s="40" t="s">
        <v>46</v>
      </c>
      <c r="B22" s="36">
        <v>1000</v>
      </c>
      <c r="C22" s="41">
        <v>45226</v>
      </c>
      <c r="D22" s="29">
        <v>0.032</v>
      </c>
      <c r="E22" s="34">
        <v>30</v>
      </c>
    </row>
  </sheetData>
  <mergeCells count="1">
    <mergeCell ref="A2:E2"/>
  </mergeCells>
  <conditionalFormatting sqref="A13">
    <cfRule type="duplicateValues" dxfId="0" priority="4"/>
  </conditionalFormatting>
  <conditionalFormatting sqref="A14">
    <cfRule type="duplicateValues" dxfId="0" priority="3"/>
  </conditionalFormatting>
  <conditionalFormatting sqref="A18">
    <cfRule type="duplicateValues" dxfId="0" priority="1"/>
  </conditionalFormatting>
  <conditionalFormatting sqref="A6:A12">
    <cfRule type="duplicateValues" dxfId="0" priority="5"/>
  </conditionalFormatting>
  <conditionalFormatting sqref="A15:A17 A19:A22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9" defaultRowHeight="14" outlineLevelCol="2"/>
  <cols>
    <col min="1" max="1" width="57.2545454545455" customWidth="1"/>
    <col min="2" max="2" width="16" customWidth="1"/>
    <col min="3" max="3" width="14.5" customWidth="1"/>
  </cols>
  <sheetData>
    <row r="1" ht="24" customHeight="1" spans="1:3">
      <c r="A1" s="16" t="s">
        <v>47</v>
      </c>
      <c r="B1" s="16"/>
      <c r="C1" s="16"/>
    </row>
    <row r="2" ht="25.5" spans="1:3">
      <c r="A2" s="17" t="s">
        <v>48</v>
      </c>
      <c r="B2" s="17"/>
      <c r="C2" s="17"/>
    </row>
    <row r="3" ht="28" customHeight="1" spans="1:3">
      <c r="A3" s="16"/>
      <c r="B3" s="16"/>
      <c r="C3" s="18" t="s">
        <v>2</v>
      </c>
    </row>
    <row r="4" ht="20" customHeight="1" spans="1:3">
      <c r="A4" s="19" t="s">
        <v>49</v>
      </c>
      <c r="B4" s="19" t="s">
        <v>50</v>
      </c>
      <c r="C4" s="19" t="s">
        <v>51</v>
      </c>
    </row>
    <row r="5" ht="20" customHeight="1" spans="1:3">
      <c r="A5" s="20" t="s">
        <v>33</v>
      </c>
      <c r="B5" s="21">
        <f>B6+B13+B16+B20+B21+B27+B28+B29+B30</f>
        <v>57500</v>
      </c>
      <c r="C5" s="22">
        <f>C16+C21+C28+C30</f>
        <v>1</v>
      </c>
    </row>
    <row r="6" ht="20" customHeight="1" spans="1:3">
      <c r="A6" s="23" t="s">
        <v>52</v>
      </c>
      <c r="B6" s="21">
        <f>SUM(B7:B12)</f>
        <v>0</v>
      </c>
      <c r="C6" s="24"/>
    </row>
    <row r="7" ht="20" customHeight="1" spans="1:3">
      <c r="A7" s="25" t="s">
        <v>53</v>
      </c>
      <c r="B7" s="26"/>
      <c r="C7" s="27"/>
    </row>
    <row r="8" ht="20" customHeight="1" spans="1:3">
      <c r="A8" s="25" t="s">
        <v>54</v>
      </c>
      <c r="B8" s="26"/>
      <c r="C8" s="28"/>
    </row>
    <row r="9" ht="20" customHeight="1" spans="1:3">
      <c r="A9" s="25" t="s">
        <v>55</v>
      </c>
      <c r="B9" s="26"/>
      <c r="C9" s="27"/>
    </row>
    <row r="10" ht="20" customHeight="1" spans="1:3">
      <c r="A10" s="25" t="s">
        <v>56</v>
      </c>
      <c r="B10" s="26"/>
      <c r="C10" s="27"/>
    </row>
    <row r="11" ht="20" customHeight="1" spans="1:3">
      <c r="A11" s="25" t="s">
        <v>57</v>
      </c>
      <c r="B11" s="26"/>
      <c r="C11" s="27"/>
    </row>
    <row r="12" ht="20" customHeight="1" spans="1:3">
      <c r="A12" s="25" t="s">
        <v>58</v>
      </c>
      <c r="B12" s="26"/>
      <c r="C12" s="27"/>
    </row>
    <row r="13" ht="20" customHeight="1" spans="1:3">
      <c r="A13" s="23" t="s">
        <v>59</v>
      </c>
      <c r="B13" s="21">
        <f>SUM(B14:B15)</f>
        <v>0</v>
      </c>
      <c r="C13" s="24"/>
    </row>
    <row r="14" ht="20" customHeight="1" spans="1:3">
      <c r="A14" s="25" t="s">
        <v>60</v>
      </c>
      <c r="B14" s="26"/>
      <c r="C14" s="28"/>
    </row>
    <row r="15" ht="20" customHeight="1" spans="1:3">
      <c r="A15" s="25" t="s">
        <v>61</v>
      </c>
      <c r="B15" s="26"/>
      <c r="C15" s="28"/>
    </row>
    <row r="16" ht="20" customHeight="1" spans="1:3">
      <c r="A16" s="23" t="s">
        <v>62</v>
      </c>
      <c r="B16" s="21">
        <f>SUM(B17:B19)</f>
        <v>8800</v>
      </c>
      <c r="C16" s="22">
        <f>C17+C18</f>
        <v>0.153</v>
      </c>
    </row>
    <row r="17" ht="20" customHeight="1" spans="1:3">
      <c r="A17" s="25" t="s">
        <v>63</v>
      </c>
      <c r="B17" s="26">
        <v>4100</v>
      </c>
      <c r="C17" s="29">
        <v>0.0713</v>
      </c>
    </row>
    <row r="18" ht="20" customHeight="1" spans="1:3">
      <c r="A18" s="25" t="s">
        <v>64</v>
      </c>
      <c r="B18" s="26">
        <v>4700</v>
      </c>
      <c r="C18" s="29">
        <v>0.0817</v>
      </c>
    </row>
    <row r="19" ht="20" customHeight="1" spans="1:3">
      <c r="A19" s="25" t="s">
        <v>65</v>
      </c>
      <c r="B19" s="26"/>
      <c r="C19" s="29"/>
    </row>
    <row r="20" ht="20" customHeight="1" spans="1:3">
      <c r="A20" s="23" t="s">
        <v>66</v>
      </c>
      <c r="B20" s="21"/>
      <c r="C20" s="22"/>
    </row>
    <row r="21" ht="20" customHeight="1" spans="1:3">
      <c r="A21" s="23" t="s">
        <v>67</v>
      </c>
      <c r="B21" s="21">
        <f>SUM(B22:B26)</f>
        <v>3000</v>
      </c>
      <c r="C21" s="22">
        <f>C23</f>
        <v>0.0522</v>
      </c>
    </row>
    <row r="22" ht="20" customHeight="1" spans="1:3">
      <c r="A22" s="25" t="s">
        <v>68</v>
      </c>
      <c r="B22" s="26"/>
      <c r="C22" s="29"/>
    </row>
    <row r="23" ht="20" customHeight="1" spans="1:3">
      <c r="A23" s="25" t="s">
        <v>69</v>
      </c>
      <c r="B23" s="26">
        <v>3000</v>
      </c>
      <c r="C23" s="29">
        <v>0.0522</v>
      </c>
    </row>
    <row r="24" ht="20" customHeight="1" spans="1:3">
      <c r="A24" s="25" t="s">
        <v>70</v>
      </c>
      <c r="B24" s="26"/>
      <c r="C24" s="27"/>
    </row>
    <row r="25" ht="20" customHeight="1" spans="1:3">
      <c r="A25" s="25" t="s">
        <v>71</v>
      </c>
      <c r="B25" s="26"/>
      <c r="C25" s="28"/>
    </row>
    <row r="26" ht="20" customHeight="1" spans="1:3">
      <c r="A26" s="25" t="s">
        <v>72</v>
      </c>
      <c r="B26" s="26"/>
      <c r="C26" s="28"/>
    </row>
    <row r="27" ht="20" customHeight="1" spans="1:3">
      <c r="A27" s="23" t="s">
        <v>73</v>
      </c>
      <c r="B27" s="21"/>
      <c r="C27" s="30"/>
    </row>
    <row r="28" ht="20" customHeight="1" spans="1:3">
      <c r="A28" s="23" t="s">
        <v>74</v>
      </c>
      <c r="B28" s="21">
        <v>11000</v>
      </c>
      <c r="C28" s="22">
        <v>0.1913</v>
      </c>
    </row>
    <row r="29" ht="20" customHeight="1" spans="1:3">
      <c r="A29" s="23" t="s">
        <v>75</v>
      </c>
      <c r="B29" s="21"/>
      <c r="C29" s="20"/>
    </row>
    <row r="30" ht="20" customHeight="1" spans="1:3">
      <c r="A30" s="23" t="s">
        <v>76</v>
      </c>
      <c r="B30" s="21">
        <f>SUM(B31:B33)</f>
        <v>34700</v>
      </c>
      <c r="C30" s="22">
        <f>C33</f>
        <v>0.6035</v>
      </c>
    </row>
    <row r="31" ht="20" customHeight="1" spans="1:3">
      <c r="A31" s="25" t="s">
        <v>77</v>
      </c>
      <c r="B31" s="26"/>
      <c r="C31" s="27"/>
    </row>
    <row r="32" ht="20" customHeight="1" spans="1:3">
      <c r="A32" s="25" t="s">
        <v>78</v>
      </c>
      <c r="B32" s="26"/>
      <c r="C32" s="27"/>
    </row>
    <row r="33" ht="20" customHeight="1" spans="1:3">
      <c r="A33" s="25" t="s">
        <v>79</v>
      </c>
      <c r="B33" s="26">
        <v>34700</v>
      </c>
      <c r="C33" s="29">
        <v>0.6035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"/>
  <sheetViews>
    <sheetView tabSelected="1" topLeftCell="A7" workbookViewId="0">
      <selection activeCell="G12" sqref="G12"/>
    </sheetView>
  </sheetViews>
  <sheetFormatPr defaultColWidth="9" defaultRowHeight="14" outlineLevelCol="1"/>
  <cols>
    <col min="1" max="1" width="60.8727272727273" customWidth="1"/>
    <col min="2" max="2" width="26.6272727272727" customWidth="1"/>
    <col min="7" max="7" width="10.5454545454545"/>
  </cols>
  <sheetData>
    <row r="1" ht="22" customHeight="1" spans="1:2">
      <c r="A1" s="1" t="s">
        <v>80</v>
      </c>
      <c r="B1" s="2"/>
    </row>
    <row r="2" ht="25.5" spans="1:2">
      <c r="A2" s="3" t="s">
        <v>81</v>
      </c>
      <c r="B2" s="3"/>
    </row>
    <row r="3" ht="24" customHeight="1" spans="1:2">
      <c r="A3" s="4"/>
      <c r="B3" s="5" t="s">
        <v>2</v>
      </c>
    </row>
    <row r="4" ht="20" customHeight="1" spans="1:2">
      <c r="A4" s="6" t="s">
        <v>3</v>
      </c>
      <c r="B4" s="6" t="s">
        <v>4</v>
      </c>
    </row>
    <row r="5" ht="20" customHeight="1" spans="1:2">
      <c r="A5" s="7" t="s">
        <v>82</v>
      </c>
      <c r="B5" s="8">
        <f>B6+B7</f>
        <v>693730</v>
      </c>
    </row>
    <row r="6" ht="20" customHeight="1" spans="1:2">
      <c r="A6" s="9" t="s">
        <v>83</v>
      </c>
      <c r="B6" s="10">
        <v>83528</v>
      </c>
    </row>
    <row r="7" ht="20" customHeight="1" spans="1:2">
      <c r="A7" s="9" t="s">
        <v>84</v>
      </c>
      <c r="B7" s="10">
        <v>610202</v>
      </c>
    </row>
    <row r="8" ht="20" customHeight="1" spans="1:2">
      <c r="A8" s="11" t="s">
        <v>85</v>
      </c>
      <c r="B8" s="8">
        <f>B9+B12</f>
        <v>133339</v>
      </c>
    </row>
    <row r="9" ht="20" customHeight="1" spans="1:2">
      <c r="A9" s="12" t="s">
        <v>86</v>
      </c>
      <c r="B9" s="10">
        <f>B10+B11</f>
        <v>40000</v>
      </c>
    </row>
    <row r="10" ht="20" customHeight="1" spans="1:2">
      <c r="A10" s="12" t="s">
        <v>87</v>
      </c>
      <c r="B10" s="10"/>
    </row>
    <row r="11" ht="20" customHeight="1" spans="1:2">
      <c r="A11" s="12" t="s">
        <v>88</v>
      </c>
      <c r="B11" s="10">
        <v>40000</v>
      </c>
    </row>
    <row r="12" ht="20" customHeight="1" spans="1:2">
      <c r="A12" s="12" t="s">
        <v>89</v>
      </c>
      <c r="B12" s="10">
        <f>B13+B14</f>
        <v>93339</v>
      </c>
    </row>
    <row r="13" ht="20" customHeight="1" spans="1:2">
      <c r="A13" s="12" t="s">
        <v>87</v>
      </c>
      <c r="B13" s="10">
        <v>10989</v>
      </c>
    </row>
    <row r="14" ht="20" customHeight="1" spans="1:2">
      <c r="A14" s="12" t="s">
        <v>88</v>
      </c>
      <c r="B14" s="10">
        <v>82350</v>
      </c>
    </row>
    <row r="15" ht="20" customHeight="1" spans="1:2">
      <c r="A15" s="11" t="s">
        <v>90</v>
      </c>
      <c r="B15" s="8">
        <f>B16+B27+B33</f>
        <v>143710</v>
      </c>
    </row>
    <row r="16" ht="20" customHeight="1" spans="1:2">
      <c r="A16" s="12" t="s">
        <v>91</v>
      </c>
      <c r="B16" s="10"/>
    </row>
    <row r="17" ht="20" customHeight="1" spans="1:2">
      <c r="A17" s="12" t="s">
        <v>92</v>
      </c>
      <c r="B17" s="10"/>
    </row>
    <row r="18" ht="20" customHeight="1" spans="1:2">
      <c r="A18" s="12" t="s">
        <v>93</v>
      </c>
      <c r="B18" s="10"/>
    </row>
    <row r="19" ht="20" customHeight="1" spans="1:2">
      <c r="A19" s="12" t="s">
        <v>94</v>
      </c>
      <c r="B19" s="10"/>
    </row>
    <row r="20" ht="20" customHeight="1" spans="1:2">
      <c r="A20" s="12" t="s">
        <v>95</v>
      </c>
      <c r="B20" s="10"/>
    </row>
    <row r="21" ht="20" customHeight="1" spans="1:2">
      <c r="A21" s="12" t="s">
        <v>96</v>
      </c>
      <c r="B21" s="10"/>
    </row>
    <row r="22" ht="20" customHeight="1" spans="1:2">
      <c r="A22" s="12" t="s">
        <v>97</v>
      </c>
      <c r="B22" s="10"/>
    </row>
    <row r="23" ht="20" customHeight="1" spans="1:2">
      <c r="A23" s="12" t="s">
        <v>98</v>
      </c>
      <c r="B23" s="10"/>
    </row>
    <row r="24" ht="20" customHeight="1" spans="1:2">
      <c r="A24" s="12" t="s">
        <v>99</v>
      </c>
      <c r="B24" s="10"/>
    </row>
    <row r="25" ht="20" customHeight="1" spans="1:2">
      <c r="A25" s="12" t="s">
        <v>100</v>
      </c>
      <c r="B25" s="10"/>
    </row>
    <row r="26" ht="20" customHeight="1" spans="1:2">
      <c r="A26" s="12" t="s">
        <v>101</v>
      </c>
      <c r="B26" s="10"/>
    </row>
    <row r="27" ht="20" customHeight="1" spans="1:2">
      <c r="A27" s="12" t="s">
        <v>102</v>
      </c>
      <c r="B27" s="10">
        <v>40000</v>
      </c>
    </row>
    <row r="28" ht="20" customHeight="1" spans="1:2">
      <c r="A28" s="12" t="s">
        <v>103</v>
      </c>
      <c r="B28" s="10"/>
    </row>
    <row r="29" ht="20" customHeight="1" spans="1:2">
      <c r="A29" s="12" t="s">
        <v>94</v>
      </c>
      <c r="B29" s="10"/>
    </row>
    <row r="30" ht="20" customHeight="1" spans="1:2">
      <c r="A30" s="12" t="s">
        <v>95</v>
      </c>
      <c r="B30" s="10"/>
    </row>
    <row r="31" ht="20" customHeight="1" spans="1:2">
      <c r="A31" s="12" t="s">
        <v>96</v>
      </c>
      <c r="B31" s="10"/>
    </row>
    <row r="32" ht="20" customHeight="1" spans="1:2">
      <c r="A32" s="12" t="s">
        <v>97</v>
      </c>
      <c r="B32" s="10"/>
    </row>
    <row r="33" ht="20" customHeight="1" spans="1:2">
      <c r="A33" s="12" t="s">
        <v>104</v>
      </c>
      <c r="B33" s="10">
        <f>B34+B37+B38</f>
        <v>103710</v>
      </c>
    </row>
    <row r="34" ht="20" customHeight="1" spans="1:2">
      <c r="A34" s="12" t="s">
        <v>105</v>
      </c>
      <c r="B34" s="10">
        <f>B35+B36</f>
        <v>93339</v>
      </c>
    </row>
    <row r="35" ht="20" customHeight="1" spans="1:2">
      <c r="A35" s="12" t="s">
        <v>106</v>
      </c>
      <c r="B35" s="10">
        <v>10989</v>
      </c>
    </row>
    <row r="36" ht="20" customHeight="1" spans="1:2">
      <c r="A36" s="12" t="s">
        <v>107</v>
      </c>
      <c r="B36" s="10">
        <v>82350</v>
      </c>
    </row>
    <row r="37" ht="20" customHeight="1" spans="1:2">
      <c r="A37" s="12" t="s">
        <v>108</v>
      </c>
      <c r="B37" s="10">
        <v>1221</v>
      </c>
    </row>
    <row r="38" ht="20" customHeight="1" spans="1:2">
      <c r="A38" s="12" t="s">
        <v>109</v>
      </c>
      <c r="B38" s="10">
        <v>9150</v>
      </c>
    </row>
    <row r="39" ht="20" customHeight="1" spans="1:2">
      <c r="A39" s="13" t="s">
        <v>110</v>
      </c>
      <c r="B39" s="14">
        <f>SUM(B40:B43)</f>
        <v>22688.99</v>
      </c>
    </row>
    <row r="40" ht="20" customHeight="1" spans="1:2">
      <c r="A40" s="12" t="s">
        <v>111</v>
      </c>
      <c r="B40" s="15">
        <v>2936.39</v>
      </c>
    </row>
    <row r="41" ht="20" customHeight="1" spans="1:2">
      <c r="A41" s="12" t="s">
        <v>112</v>
      </c>
      <c r="B41" s="15">
        <v>19652.6</v>
      </c>
    </row>
    <row r="42" ht="20" customHeight="1" spans="1:2">
      <c r="A42" s="12" t="s">
        <v>113</v>
      </c>
      <c r="B42" s="10"/>
    </row>
    <row r="43" ht="20" customHeight="1" spans="1:2">
      <c r="A43" s="12" t="s">
        <v>114</v>
      </c>
      <c r="B43" s="10">
        <v>100</v>
      </c>
    </row>
    <row r="44" ht="20" customHeight="1" spans="1:2">
      <c r="A44" s="13" t="s">
        <v>115</v>
      </c>
      <c r="B44" s="8">
        <f>B45+B46</f>
        <v>723359</v>
      </c>
    </row>
    <row r="45" ht="20" customHeight="1" spans="1:2">
      <c r="A45" s="12" t="s">
        <v>116</v>
      </c>
      <c r="B45" s="10">
        <v>82307</v>
      </c>
    </row>
    <row r="46" ht="20" customHeight="1" spans="1:2">
      <c r="A46" s="12" t="s">
        <v>117</v>
      </c>
      <c r="B46" s="10">
        <v>641052</v>
      </c>
    </row>
    <row r="47" ht="20" customHeight="1" spans="1:2">
      <c r="A47" s="13" t="s">
        <v>118</v>
      </c>
      <c r="B47" s="8">
        <f>B48+B49</f>
        <v>741620</v>
      </c>
    </row>
    <row r="48" ht="20" customHeight="1" spans="1:2">
      <c r="A48" s="12" t="s">
        <v>119</v>
      </c>
      <c r="B48" s="10">
        <v>91118</v>
      </c>
    </row>
    <row r="49" ht="20" customHeight="1" spans="1:2">
      <c r="A49" s="12" t="s">
        <v>120</v>
      </c>
      <c r="B49" s="10">
        <v>650502</v>
      </c>
    </row>
  </sheetData>
  <mergeCells count="1">
    <mergeCell ref="A2:B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表3</vt:lpstr>
      <vt:lpstr>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预算科</dc:creator>
  <cp:lastModifiedBy>1</cp:lastModifiedBy>
  <dcterms:created xsi:type="dcterms:W3CDTF">2017-12-25T14:38:00Z</dcterms:created>
  <cp:lastPrinted>2018-03-20T07:58:00Z</cp:lastPrinted>
  <dcterms:modified xsi:type="dcterms:W3CDTF">2024-12-07T05:09:09Z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2052-12.1.0.18912</vt:lpwstr>
  </property>
  <property fmtid="{D5CDD505-2E9C-101B-9397-08002B2CF9AE}" pid="4" name="ICV">
    <vt:lpwstr>C3C60C0964BF4B03BF1249AA156A56DF</vt:lpwstr>
  </property>
</Properties>
</file>