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845" firstSheet="20" activeTab="21"/>
  </bookViews>
  <sheets>
    <sheet name="Sheet1" sheetId="71" r:id="rId1"/>
    <sheet name="目录" sheetId="72" r:id="rId2"/>
    <sheet name="1一般公共预算收入决算表" sheetId="11" r:id="rId3"/>
    <sheet name="2一般公共预算支出表" sheetId="13" r:id="rId4"/>
    <sheet name="3本级一般公共预算收入" sheetId="48" r:id="rId5"/>
    <sheet name="4本级一般公共预算支出" sheetId="49" r:id="rId6"/>
    <sheet name="5本级一般公共预算支出决算功能分类明细表" sheetId="50" r:id="rId7"/>
    <sheet name="6本级一般公共预算基本支出决算分类明细表" sheetId="51" r:id="rId8"/>
    <sheet name="7一般性转移支付及税收返还情况表" sheetId="23" r:id="rId9"/>
    <sheet name="8专项转移支付情况表" sheetId="24" r:id="rId10"/>
    <sheet name="9对乡镇级转移支付及税收返还执行情况表" sheetId="53" r:id="rId11"/>
    <sheet name="10政府性基金预算收入决算表" sheetId="15" r:id="rId12"/>
    <sheet name="11政府性基金预算支出决算表" sheetId="16" r:id="rId13"/>
    <sheet name="12本级政府性基金收入决算表" sheetId="54" r:id="rId14"/>
    <sheet name="13本级政府性基金支出决算表" sheetId="55" r:id="rId15"/>
    <sheet name="14政府性基金转移支付决算表" sheetId="56" r:id="rId16"/>
    <sheet name="15对乡镇转移支付政府性基金执行情况表" sheetId="70" r:id="rId17"/>
    <sheet name="16国有资本经营预算收入表" sheetId="46" r:id="rId18"/>
    <sheet name="17国有资本经营预算支出表" sheetId="47" r:id="rId19"/>
    <sheet name="18本级国有资本经营预算收入" sheetId="58" r:id="rId20"/>
    <sheet name="19本级国有资本经营预算支出" sheetId="59" r:id="rId21"/>
    <sheet name="20国有资本经营预算转移支付决算表" sheetId="60" r:id="rId22"/>
    <sheet name="21社保基金预算收入决算表" sheetId="42" r:id="rId23"/>
    <sheet name="22社保基金预算支出决算表" sheetId="43" r:id="rId24"/>
    <sheet name="23社保基金预算结余结算表" sheetId="44" r:id="rId25"/>
    <sheet name="24本级社保基金预算收入决算表" sheetId="61" r:id="rId26"/>
    <sheet name="25本级社保基金预算支出决算表" sheetId="62" r:id="rId27"/>
    <sheet name="26政府债务限额余额表" sheetId="63" r:id="rId28"/>
    <sheet name="27一般债务限额余额表" sheetId="67" r:id="rId29"/>
    <sheet name="28专项债务限额余额表" sheetId="65" r:id="rId30"/>
    <sheet name="29地方债券发行表" sheetId="66" r:id="rId31"/>
    <sheet name="30债券还本付息表" sheetId="64" r:id="rId32"/>
    <sheet name="31政府专项债券分用途表" sheetId="68" r:id="rId33"/>
    <sheet name="32地方政府债务收支表" sheetId="69" r:id="rId34"/>
  </sheets>
  <definedNames>
    <definedName name="___PA7">#N/A</definedName>
    <definedName name="_Fill" hidden="1">#N/A</definedName>
    <definedName name="_xlnm._FilterDatabase" localSheetId="24" hidden="1">'23社保基金预算结余结算表'!$A$10:$C$12</definedName>
    <definedName name="_JC22" localSheetId="18" hidden="1">{"Summ CFT",#N/A,FALSE,"CFT";"Full CFT",#N/A,FALSE,"CFT"}</definedName>
    <definedName name="_JC22" hidden="1">{"Summ CFT",#N/A,FALSE,"CFT";"Full CFT",#N/A,FALSE,"CFT"}</definedName>
    <definedName name="_Order1" hidden="1">255</definedName>
    <definedName name="_Order2" hidden="1">255</definedName>
    <definedName name="_wc21" localSheetId="18" hidden="1">{"Summ CFT",#N/A,FALSE,"CFT";"Full CFT",#N/A,FALSE,"CFT"}</definedName>
    <definedName name="_wc21" hidden="1">{"Summ CFT",#N/A,FALSE,"CFT";"Full CFT",#N/A,FALSE,"CFT"}</definedName>
    <definedName name="_xlnm.Print_Area" localSheetId="17">'16国有资本经营预算收入表'!$A$1:$F$25</definedName>
    <definedName name="_xlnm.Print_Area" localSheetId="18">'17国有资本经营预算支出表'!$A$1:$F$21</definedName>
    <definedName name="_xlnm.Print_Area" hidden="1">#REF!</definedName>
    <definedName name="_xlnm.Print_Titles" localSheetId="11">'10政府性基金预算收入决算表'!$2:$4</definedName>
    <definedName name="_xlnm.Print_Titles" localSheetId="12">'11政府性基金预算支出决算表'!$2:$4</definedName>
    <definedName name="_xlnm.Print_Titles" localSheetId="2">'1一般公共预算收入决算表'!$2:$4</definedName>
    <definedName name="_xlnm.Print_Titles" localSheetId="22">'21社保基金预算收入决算表'!$2:$4</definedName>
    <definedName name="_xlnm.Print_Titles" localSheetId="23">'22社保基金预算支出决算表'!$2:$4</definedName>
    <definedName name="_xlnm.Print_Titles" localSheetId="24">'23社保基金预算结余结算表'!$2:$4</definedName>
    <definedName name="_xlnm.Print_Titles" localSheetId="3">'2一般公共预算支出表'!$2:$4</definedName>
    <definedName name="_xlnm.Print_Titles" localSheetId="8">'7一般性转移支付及税收返还情况表'!$2:$4</definedName>
    <definedName name="_xlnm.Print_Titles" localSheetId="9">'8专项转移支付情况表'!$2:$4</definedName>
    <definedName name="_xlnm.Print_Titles" hidden="1">#N/A</definedName>
    <definedName name="wrn.Cash._.Flow._.Trackers." localSheetId="18" hidden="1">{"Summ CFT",#N/A,FALSE,"CFT";"Full CFT",#N/A,FALSE,"CFT"}</definedName>
    <definedName name="wrn.Cash._.Flow._.Trackers." hidden="1">{"Summ CFT",#N/A,FALSE,"CFT";"Full CFT",#N/A,FALSE,"CFT"}</definedName>
    <definedName name="wrn.Full._.Package._.Print." localSheetId="18" hidden="1">{#N/A,"429k Vol",FALSE,"Estimate Summary";#N/A,"750k Vol",FALSE,"Estimate Summary";#N/A,"1,000k Vol",FALSE,"Estimate Summary";#N/A,"1,250K Vol",FALSE,"Estimate Summary";#N/A,"1500k Vol",FALSE,"Estimate Summary";#N/A,"1750k Vol",FALSE,"Estimate Summary";#N/A,"2,000k Vol",FALSE,"Estimate Summary";#N/A,"2,250k Vol",FALSE,"Estimate Summary";#N/A,"2500K Vol",FALSE,"Estimate Summary";#N/A,"Ramp Up Vol.",FALSE,"Estimate Summary"}</definedName>
    <definedName name="wrn.Full._.Package._.Print." hidden="1">{#N/A,"429k Vol",FALSE,"Estimate Summary";#N/A,"750k Vol",FALSE,"Estimate Summary";#N/A,"1,000k Vol",FALSE,"Estimate Summary";#N/A,"1,250K Vol",FALSE,"Estimate Summary";#N/A,"1500k Vol",FALSE,"Estimate Summary";#N/A,"1750k Vol",FALSE,"Estimate Summary";#N/A,"2,000k Vol",FALSE,"Estimate Summary";#N/A,"2,250k Vol",FALSE,"Estimate Summary";#N/A,"2500K Vol",FALSE,"Estimate Summary";#N/A,"Ramp Up Vol.",FALSE,"Estimate Summary"}</definedName>
    <definedName name="_xlnm.Print_Area" localSheetId="0">Sheet1!$A:$A</definedName>
    <definedName name="_xlnm.Print_Area" localSheetId="6">'5本级一般公共预算支出决算功能分类明细表'!$A:$B</definedName>
    <definedName name="_xlnm.Print_Area" localSheetId="15">'14政府性基金转移支付决算表'!$A:$B</definedName>
    <definedName name="_xlnm.Print_Area" localSheetId="21">'20国有资本经营预算转移支付决算表'!$A:$D</definedName>
    <definedName name="_xlnm.Print_Area" localSheetId="27">'26政府债务限额余额表'!$A:$E</definedName>
    <definedName name="_xlnm.Print_Area" localSheetId="28">'27一般债务限额余额表'!$A:$E</definedName>
    <definedName name="_xlnm.Print_Area" localSheetId="30">'29地方债券发行表'!$A:$H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<sst xmlns="http://schemas.openxmlformats.org/spreadsheetml/2006/main" count="1257" uniqueCount="801">
  <si>
    <t>2023年济南市商河县政府决算</t>
  </si>
  <si>
    <t>目  录</t>
  </si>
  <si>
    <t>第一部分  一般公共预算</t>
  </si>
  <si>
    <r>
      <rPr>
        <sz val="12"/>
        <rFont val="宋体"/>
        <charset val="134"/>
      </rPr>
      <t>表</t>
    </r>
    <r>
      <rPr>
        <sz val="12"/>
        <rFont val="Helv"/>
        <charset val="134"/>
      </rPr>
      <t>1</t>
    </r>
  </si>
  <si>
    <r>
      <rPr>
        <sz val="12"/>
        <rFont val="Helv"/>
        <charset val="134"/>
      </rPr>
      <t xml:space="preserve"> 2023</t>
    </r>
    <r>
      <rPr>
        <sz val="12"/>
        <rFont val="宋体"/>
        <charset val="134"/>
      </rPr>
      <t>年商河县一般公共预算收入决算表</t>
    </r>
  </si>
  <si>
    <r>
      <rPr>
        <sz val="12"/>
        <rFont val="宋体"/>
        <charset val="134"/>
      </rPr>
      <t>表</t>
    </r>
    <r>
      <rPr>
        <sz val="12"/>
        <rFont val="Helv"/>
        <charset val="134"/>
      </rPr>
      <t>2</t>
    </r>
  </si>
  <si>
    <r>
      <rPr>
        <sz val="12"/>
        <rFont val="Helv"/>
        <charset val="134"/>
      </rPr>
      <t xml:space="preserve"> 2023</t>
    </r>
    <r>
      <rPr>
        <sz val="12"/>
        <rFont val="宋体"/>
        <charset val="134"/>
      </rPr>
      <t>年商河县一般公共预算支出决算表</t>
    </r>
  </si>
  <si>
    <r>
      <rPr>
        <sz val="12"/>
        <rFont val="宋体"/>
        <charset val="134"/>
      </rPr>
      <t>表</t>
    </r>
    <r>
      <rPr>
        <sz val="12"/>
        <rFont val="Helv"/>
        <charset val="134"/>
      </rPr>
      <t>3</t>
    </r>
  </si>
  <si>
    <r>
      <rPr>
        <sz val="12"/>
        <rFont val="Helv"/>
        <charset val="134"/>
      </rPr>
      <t>2023</t>
    </r>
    <r>
      <rPr>
        <sz val="12"/>
        <rFont val="宋体"/>
        <charset val="134"/>
      </rPr>
      <t>年商河县本级一般公共预算收入决算表</t>
    </r>
  </si>
  <si>
    <r>
      <rPr>
        <sz val="12"/>
        <rFont val="宋体"/>
        <charset val="134"/>
      </rPr>
      <t>表</t>
    </r>
    <r>
      <rPr>
        <sz val="12"/>
        <rFont val="Helv"/>
        <charset val="134"/>
      </rPr>
      <t>4</t>
    </r>
  </si>
  <si>
    <r>
      <rPr>
        <sz val="12"/>
        <rFont val="Helv"/>
        <charset val="134"/>
      </rPr>
      <t>2023</t>
    </r>
    <r>
      <rPr>
        <sz val="12"/>
        <rFont val="宋体"/>
        <charset val="134"/>
      </rPr>
      <t>年商河县本级一般公共预算支出决算表</t>
    </r>
  </si>
  <si>
    <r>
      <rPr>
        <sz val="12"/>
        <rFont val="宋体"/>
        <charset val="134"/>
      </rPr>
      <t>表</t>
    </r>
    <r>
      <rPr>
        <sz val="12"/>
        <rFont val="Helv"/>
        <charset val="134"/>
      </rPr>
      <t>5</t>
    </r>
  </si>
  <si>
    <r>
      <rPr>
        <sz val="12"/>
        <rFont val="Helv"/>
        <charset val="134"/>
      </rPr>
      <t>2023</t>
    </r>
    <r>
      <rPr>
        <sz val="12"/>
        <rFont val="宋体"/>
        <charset val="134"/>
      </rPr>
      <t>年商河县本级一般公共预算支出决算功能分类明细表</t>
    </r>
  </si>
  <si>
    <r>
      <rPr>
        <sz val="12"/>
        <rFont val="宋体"/>
        <charset val="134"/>
      </rPr>
      <t>表</t>
    </r>
    <r>
      <rPr>
        <sz val="12"/>
        <rFont val="Helv"/>
        <charset val="134"/>
      </rPr>
      <t>6</t>
    </r>
  </si>
  <si>
    <r>
      <rPr>
        <sz val="12"/>
        <rFont val="Helv"/>
        <charset val="134"/>
      </rPr>
      <t>2023</t>
    </r>
    <r>
      <rPr>
        <sz val="12"/>
        <rFont val="宋体"/>
        <charset val="134"/>
      </rPr>
      <t>年商河县本级一般公共预算基本支出决算经济分类明细表</t>
    </r>
  </si>
  <si>
    <r>
      <rPr>
        <sz val="12"/>
        <rFont val="宋体"/>
        <charset val="134"/>
      </rPr>
      <t>表</t>
    </r>
    <r>
      <rPr>
        <sz val="12"/>
        <rFont val="Helv"/>
        <charset val="134"/>
      </rPr>
      <t>7</t>
    </r>
  </si>
  <si>
    <r>
      <rPr>
        <sz val="12"/>
        <rFont val="Helv"/>
        <charset val="134"/>
      </rPr>
      <t>2023</t>
    </r>
    <r>
      <rPr>
        <sz val="12"/>
        <rFont val="宋体"/>
        <charset val="134"/>
      </rPr>
      <t>年中央省市对商河县一般性转移支付及税收返还情况决算表</t>
    </r>
  </si>
  <si>
    <r>
      <rPr>
        <sz val="12"/>
        <rFont val="宋体"/>
        <charset val="134"/>
      </rPr>
      <t>表</t>
    </r>
    <r>
      <rPr>
        <sz val="12"/>
        <rFont val="Helv"/>
        <charset val="134"/>
      </rPr>
      <t>8</t>
    </r>
  </si>
  <si>
    <r>
      <rPr>
        <sz val="12"/>
        <rFont val="Helv"/>
        <charset val="134"/>
      </rPr>
      <t>2023</t>
    </r>
    <r>
      <rPr>
        <sz val="12"/>
        <rFont val="宋体"/>
        <charset val="134"/>
      </rPr>
      <t>年一般公共预算安排的专项转移支付分地区、分项目决算表</t>
    </r>
  </si>
  <si>
    <r>
      <rPr>
        <sz val="12"/>
        <rFont val="宋体"/>
        <charset val="134"/>
      </rPr>
      <t>表</t>
    </r>
    <r>
      <rPr>
        <sz val="12"/>
        <rFont val="Helv"/>
        <charset val="134"/>
      </rPr>
      <t>9</t>
    </r>
  </si>
  <si>
    <r>
      <rPr>
        <sz val="12"/>
        <rFont val="Helv"/>
        <charset val="134"/>
      </rPr>
      <t>2023</t>
    </r>
    <r>
      <rPr>
        <sz val="12"/>
        <rFont val="宋体"/>
        <charset val="134"/>
      </rPr>
      <t>年商河县对乡镇级转移支付及税收返还执行情况表</t>
    </r>
  </si>
  <si>
    <t>第二部分  政府性基金预算</t>
  </si>
  <si>
    <r>
      <rPr>
        <sz val="12"/>
        <rFont val="宋体"/>
        <charset val="134"/>
      </rPr>
      <t>表</t>
    </r>
    <r>
      <rPr>
        <sz val="12"/>
        <rFont val="Helv"/>
        <charset val="134"/>
      </rPr>
      <t>10</t>
    </r>
  </si>
  <si>
    <r>
      <rPr>
        <sz val="12"/>
        <rFont val="Helv"/>
        <charset val="134"/>
      </rPr>
      <t>2023</t>
    </r>
    <r>
      <rPr>
        <sz val="12"/>
        <rFont val="宋体"/>
        <charset val="134"/>
      </rPr>
      <t>年商河县政府性基金预算收入决算表</t>
    </r>
  </si>
  <si>
    <r>
      <rPr>
        <sz val="12"/>
        <rFont val="宋体"/>
        <charset val="134"/>
      </rPr>
      <t>表</t>
    </r>
    <r>
      <rPr>
        <sz val="12"/>
        <rFont val="Helv"/>
        <charset val="134"/>
      </rPr>
      <t>11</t>
    </r>
  </si>
  <si>
    <r>
      <rPr>
        <sz val="12"/>
        <rFont val="Helv"/>
        <charset val="134"/>
      </rPr>
      <t>2023</t>
    </r>
    <r>
      <rPr>
        <sz val="12"/>
        <rFont val="宋体"/>
        <charset val="134"/>
      </rPr>
      <t>年商河县政府性基金预算支出决算表</t>
    </r>
  </si>
  <si>
    <r>
      <rPr>
        <sz val="12"/>
        <rFont val="宋体"/>
        <charset val="134"/>
      </rPr>
      <t>表</t>
    </r>
    <r>
      <rPr>
        <sz val="12"/>
        <rFont val="Helv"/>
        <charset val="134"/>
      </rPr>
      <t>12</t>
    </r>
  </si>
  <si>
    <r>
      <rPr>
        <sz val="12"/>
        <rFont val="Helv"/>
        <charset val="134"/>
      </rPr>
      <t>2023</t>
    </r>
    <r>
      <rPr>
        <sz val="12"/>
        <rFont val="宋体"/>
        <charset val="134"/>
      </rPr>
      <t>年商河县本级政府性基金预算收入决算表</t>
    </r>
  </si>
  <si>
    <r>
      <rPr>
        <sz val="12"/>
        <rFont val="宋体"/>
        <charset val="134"/>
      </rPr>
      <t>表</t>
    </r>
    <r>
      <rPr>
        <sz val="12"/>
        <rFont val="Helv"/>
        <charset val="134"/>
      </rPr>
      <t>13</t>
    </r>
  </si>
  <si>
    <r>
      <rPr>
        <sz val="12"/>
        <rFont val="Helv"/>
        <charset val="134"/>
      </rPr>
      <t>2023</t>
    </r>
    <r>
      <rPr>
        <sz val="12"/>
        <rFont val="宋体"/>
        <charset val="134"/>
      </rPr>
      <t>年商河县本级政府性基金预算支出决算表</t>
    </r>
  </si>
  <si>
    <r>
      <rPr>
        <sz val="12"/>
        <rFont val="宋体"/>
        <charset val="134"/>
      </rPr>
      <t>表</t>
    </r>
    <r>
      <rPr>
        <sz val="12"/>
        <rFont val="Helv"/>
        <charset val="134"/>
      </rPr>
      <t>14</t>
    </r>
  </si>
  <si>
    <r>
      <rPr>
        <sz val="12"/>
        <rFont val="Helv"/>
        <charset val="134"/>
      </rPr>
      <t>2023</t>
    </r>
    <r>
      <rPr>
        <sz val="12"/>
        <rFont val="宋体"/>
        <charset val="134"/>
      </rPr>
      <t>年商河县政府性基金转移支付分项目、分地区决算表</t>
    </r>
  </si>
  <si>
    <r>
      <rPr>
        <sz val="12"/>
        <rFont val="宋体"/>
        <charset val="134"/>
      </rPr>
      <t>表</t>
    </r>
    <r>
      <rPr>
        <sz val="12"/>
        <rFont val="Helv"/>
        <charset val="134"/>
      </rPr>
      <t>15</t>
    </r>
  </si>
  <si>
    <r>
      <rPr>
        <sz val="12"/>
        <rFont val="Helv"/>
        <charset val="134"/>
      </rPr>
      <t>2023</t>
    </r>
    <r>
      <rPr>
        <sz val="12"/>
        <rFont val="宋体"/>
        <charset val="134"/>
      </rPr>
      <t>年商河县对乡镇级转移支付政府性基金执行情况表</t>
    </r>
  </si>
  <si>
    <t>第三部分  国有资本经营预算</t>
  </si>
  <si>
    <r>
      <rPr>
        <sz val="12"/>
        <rFont val="宋体"/>
        <charset val="134"/>
      </rPr>
      <t>表</t>
    </r>
    <r>
      <rPr>
        <sz val="12"/>
        <rFont val="Helv"/>
        <charset val="134"/>
      </rPr>
      <t>16</t>
    </r>
  </si>
  <si>
    <r>
      <rPr>
        <sz val="12"/>
        <rFont val="Helv"/>
        <charset val="134"/>
      </rPr>
      <t>2023</t>
    </r>
    <r>
      <rPr>
        <sz val="12"/>
        <rFont val="宋体"/>
        <charset val="134"/>
      </rPr>
      <t>年商河县国有资本经营预算收入决算表</t>
    </r>
  </si>
  <si>
    <r>
      <rPr>
        <sz val="12"/>
        <rFont val="宋体"/>
        <charset val="134"/>
      </rPr>
      <t>表</t>
    </r>
    <r>
      <rPr>
        <sz val="12"/>
        <rFont val="Helv"/>
        <charset val="134"/>
      </rPr>
      <t>17</t>
    </r>
  </si>
  <si>
    <r>
      <rPr>
        <sz val="12"/>
        <rFont val="Helv"/>
        <charset val="134"/>
      </rPr>
      <t>2023</t>
    </r>
    <r>
      <rPr>
        <sz val="12"/>
        <rFont val="宋体"/>
        <charset val="134"/>
      </rPr>
      <t>年商河县国有资本经营预算支出决算表</t>
    </r>
  </si>
  <si>
    <r>
      <rPr>
        <sz val="12"/>
        <rFont val="宋体"/>
        <charset val="134"/>
      </rPr>
      <t>表</t>
    </r>
    <r>
      <rPr>
        <sz val="12"/>
        <rFont val="Helv"/>
        <charset val="134"/>
      </rPr>
      <t>18</t>
    </r>
  </si>
  <si>
    <r>
      <rPr>
        <sz val="12"/>
        <rFont val="Helv"/>
        <charset val="134"/>
      </rPr>
      <t>2023</t>
    </r>
    <r>
      <rPr>
        <sz val="12"/>
        <rFont val="宋体"/>
        <charset val="134"/>
      </rPr>
      <t>年商河县本级国有资本经营预算收入决算表</t>
    </r>
  </si>
  <si>
    <r>
      <rPr>
        <sz val="12"/>
        <rFont val="宋体"/>
        <charset val="134"/>
      </rPr>
      <t>表</t>
    </r>
    <r>
      <rPr>
        <sz val="12"/>
        <rFont val="Helv"/>
        <charset val="134"/>
      </rPr>
      <t>19</t>
    </r>
  </si>
  <si>
    <r>
      <rPr>
        <sz val="12"/>
        <rFont val="Helv"/>
        <charset val="134"/>
      </rPr>
      <t>2023</t>
    </r>
    <r>
      <rPr>
        <sz val="12"/>
        <rFont val="宋体"/>
        <charset val="134"/>
      </rPr>
      <t>年商河县本级国有资本经营预算支出决算表</t>
    </r>
  </si>
  <si>
    <r>
      <rPr>
        <sz val="12"/>
        <rFont val="宋体"/>
        <charset val="134"/>
      </rPr>
      <t>表</t>
    </r>
    <r>
      <rPr>
        <sz val="12"/>
        <rFont val="Helv"/>
        <charset val="134"/>
      </rPr>
      <t>20</t>
    </r>
  </si>
  <si>
    <r>
      <rPr>
        <sz val="12"/>
        <rFont val="Helv"/>
        <charset val="134"/>
      </rPr>
      <t>2023</t>
    </r>
    <r>
      <rPr>
        <sz val="12"/>
        <rFont val="宋体"/>
        <charset val="134"/>
      </rPr>
      <t>年商河县对下国有资本经营预算转移支付分项目分地区决算表</t>
    </r>
  </si>
  <si>
    <t>第四部分  社会保险基金预算</t>
  </si>
  <si>
    <r>
      <rPr>
        <sz val="12"/>
        <rFont val="宋体"/>
        <charset val="134"/>
      </rPr>
      <t>表</t>
    </r>
    <r>
      <rPr>
        <sz val="12"/>
        <rFont val="Helv"/>
        <charset val="134"/>
      </rPr>
      <t>21</t>
    </r>
  </si>
  <si>
    <r>
      <rPr>
        <sz val="12"/>
        <rFont val="Helv"/>
        <charset val="134"/>
      </rPr>
      <t>2023</t>
    </r>
    <r>
      <rPr>
        <sz val="12"/>
        <rFont val="宋体"/>
        <charset val="134"/>
      </rPr>
      <t>年商河县社会保险基金预算收入决算表</t>
    </r>
  </si>
  <si>
    <r>
      <rPr>
        <sz val="12"/>
        <rFont val="宋体"/>
        <charset val="134"/>
      </rPr>
      <t>表</t>
    </r>
    <r>
      <rPr>
        <sz val="12"/>
        <rFont val="Helv"/>
        <charset val="134"/>
      </rPr>
      <t>22</t>
    </r>
  </si>
  <si>
    <r>
      <rPr>
        <sz val="12"/>
        <rFont val="Helv"/>
        <charset val="134"/>
      </rPr>
      <t>2023</t>
    </r>
    <r>
      <rPr>
        <sz val="12"/>
        <rFont val="宋体"/>
        <charset val="134"/>
      </rPr>
      <t>年商河县社会保险基金预算支出决算表</t>
    </r>
  </si>
  <si>
    <r>
      <rPr>
        <sz val="12"/>
        <rFont val="宋体"/>
        <charset val="134"/>
      </rPr>
      <t>表</t>
    </r>
    <r>
      <rPr>
        <sz val="12"/>
        <rFont val="Helv"/>
        <charset val="134"/>
      </rPr>
      <t>23</t>
    </r>
  </si>
  <si>
    <r>
      <rPr>
        <sz val="12"/>
        <rFont val="Helv"/>
        <charset val="134"/>
      </rPr>
      <t>2023</t>
    </r>
    <r>
      <rPr>
        <sz val="12"/>
        <rFont val="宋体"/>
        <charset val="134"/>
      </rPr>
      <t>年商河县社会保险基金预算结余决算表</t>
    </r>
  </si>
  <si>
    <r>
      <rPr>
        <sz val="12"/>
        <rFont val="宋体"/>
        <charset val="134"/>
      </rPr>
      <t>表</t>
    </r>
    <r>
      <rPr>
        <sz val="12"/>
        <rFont val="Helv"/>
        <charset val="134"/>
      </rPr>
      <t>24</t>
    </r>
  </si>
  <si>
    <r>
      <rPr>
        <sz val="12"/>
        <rFont val="Helv"/>
        <charset val="134"/>
      </rPr>
      <t>2023</t>
    </r>
    <r>
      <rPr>
        <sz val="12"/>
        <rFont val="宋体"/>
        <charset val="134"/>
      </rPr>
      <t>年商河县本级社会保险基金预算收入决算表</t>
    </r>
  </si>
  <si>
    <r>
      <rPr>
        <sz val="12"/>
        <rFont val="宋体"/>
        <charset val="134"/>
      </rPr>
      <t>表</t>
    </r>
    <r>
      <rPr>
        <sz val="12"/>
        <rFont val="Helv"/>
        <charset val="134"/>
      </rPr>
      <t>25</t>
    </r>
  </si>
  <si>
    <r>
      <rPr>
        <sz val="12"/>
        <rFont val="Helv"/>
        <charset val="134"/>
      </rPr>
      <t>2023</t>
    </r>
    <r>
      <rPr>
        <sz val="12"/>
        <rFont val="宋体"/>
        <charset val="134"/>
      </rPr>
      <t>年商河县本级社会保险基金预算支出决算表</t>
    </r>
  </si>
  <si>
    <t>第五部分  地方政府债务情况</t>
  </si>
  <si>
    <r>
      <rPr>
        <sz val="12"/>
        <rFont val="宋体"/>
        <charset val="134"/>
      </rPr>
      <t>表</t>
    </r>
    <r>
      <rPr>
        <sz val="12"/>
        <rFont val="Helv"/>
        <charset val="134"/>
      </rPr>
      <t>26</t>
    </r>
  </si>
  <si>
    <r>
      <rPr>
        <sz val="12"/>
        <rFont val="Helv"/>
        <charset val="134"/>
      </rPr>
      <t>2023</t>
    </r>
    <r>
      <rPr>
        <sz val="12"/>
        <rFont val="宋体"/>
        <charset val="134"/>
      </rPr>
      <t>年商河县地方政府债务限额余额表</t>
    </r>
  </si>
  <si>
    <r>
      <rPr>
        <sz val="12"/>
        <rFont val="宋体"/>
        <charset val="134"/>
      </rPr>
      <t>表</t>
    </r>
    <r>
      <rPr>
        <sz val="12"/>
        <rFont val="Helv"/>
        <charset val="134"/>
      </rPr>
      <t>27</t>
    </r>
  </si>
  <si>
    <r>
      <rPr>
        <sz val="12"/>
        <rFont val="Helv"/>
        <charset val="134"/>
      </rPr>
      <t>2023</t>
    </r>
    <r>
      <rPr>
        <sz val="12"/>
        <rFont val="宋体"/>
        <charset val="134"/>
      </rPr>
      <t>年商河县地方政府一般债务限额余额表</t>
    </r>
  </si>
  <si>
    <r>
      <rPr>
        <sz val="12"/>
        <rFont val="宋体"/>
        <charset val="134"/>
      </rPr>
      <t>表</t>
    </r>
    <r>
      <rPr>
        <sz val="12"/>
        <rFont val="Helv"/>
        <charset val="134"/>
      </rPr>
      <t>28</t>
    </r>
  </si>
  <si>
    <r>
      <rPr>
        <sz val="12"/>
        <rFont val="Helv"/>
        <charset val="134"/>
      </rPr>
      <t>2023</t>
    </r>
    <r>
      <rPr>
        <sz val="12"/>
        <rFont val="宋体"/>
        <charset val="134"/>
      </rPr>
      <t>年商河县地方政府专项债务限额余额表</t>
    </r>
  </si>
  <si>
    <r>
      <rPr>
        <sz val="12"/>
        <rFont val="宋体"/>
        <charset val="134"/>
      </rPr>
      <t>表</t>
    </r>
    <r>
      <rPr>
        <sz val="12"/>
        <rFont val="Helv"/>
        <charset val="134"/>
      </rPr>
      <t>29</t>
    </r>
  </si>
  <si>
    <r>
      <rPr>
        <sz val="12"/>
        <rFont val="Helv"/>
        <charset val="134"/>
      </rPr>
      <t>2023</t>
    </r>
    <r>
      <rPr>
        <sz val="12"/>
        <rFont val="宋体"/>
        <charset val="134"/>
      </rPr>
      <t>年商河县地方政府债券发行表</t>
    </r>
  </si>
  <si>
    <r>
      <rPr>
        <sz val="12"/>
        <rFont val="宋体"/>
        <charset val="134"/>
      </rPr>
      <t>表</t>
    </r>
    <r>
      <rPr>
        <sz val="12"/>
        <rFont val="Helv"/>
        <charset val="134"/>
      </rPr>
      <t>30</t>
    </r>
  </si>
  <si>
    <r>
      <rPr>
        <sz val="12"/>
        <rFont val="Helv"/>
        <charset val="134"/>
      </rPr>
      <t>2023</t>
    </r>
    <r>
      <rPr>
        <sz val="12"/>
        <rFont val="宋体"/>
        <charset val="134"/>
      </rPr>
      <t>年商河县地方政府债券还本付息表</t>
    </r>
  </si>
  <si>
    <r>
      <rPr>
        <sz val="12"/>
        <rFont val="宋体"/>
        <charset val="134"/>
      </rPr>
      <t>表</t>
    </r>
    <r>
      <rPr>
        <sz val="12"/>
        <rFont val="Helv"/>
        <charset val="134"/>
      </rPr>
      <t>31</t>
    </r>
  </si>
  <si>
    <r>
      <rPr>
        <sz val="12"/>
        <rFont val="Helv"/>
        <charset val="134"/>
      </rPr>
      <t>2023</t>
    </r>
    <r>
      <rPr>
        <sz val="12"/>
        <rFont val="宋体"/>
        <charset val="134"/>
      </rPr>
      <t>年商河县地方政府专项债券分用途表</t>
    </r>
  </si>
  <si>
    <r>
      <rPr>
        <sz val="12"/>
        <rFont val="宋体"/>
        <charset val="134"/>
      </rPr>
      <t>表</t>
    </r>
    <r>
      <rPr>
        <sz val="12"/>
        <rFont val="Helv"/>
        <charset val="134"/>
      </rPr>
      <t>32</t>
    </r>
  </si>
  <si>
    <r>
      <rPr>
        <sz val="12"/>
        <rFont val="Helv"/>
        <charset val="134"/>
      </rPr>
      <t>2023</t>
    </r>
    <r>
      <rPr>
        <sz val="12"/>
        <rFont val="宋体"/>
        <charset val="134"/>
      </rPr>
      <t>年商河县地方政府债务收支决算表</t>
    </r>
  </si>
  <si>
    <t>表1：</t>
  </si>
  <si>
    <t>2023年商河县一般公共预算收入决算表</t>
  </si>
  <si>
    <t>单位：万元</t>
  </si>
  <si>
    <t>项  目</t>
  </si>
  <si>
    <t>2022年决算数</t>
  </si>
  <si>
    <t>2023年预算数</t>
  </si>
  <si>
    <t>2023年决算数</t>
  </si>
  <si>
    <t>金额</t>
  </si>
  <si>
    <t>占调整预算</t>
  </si>
  <si>
    <t>增长</t>
  </si>
  <si>
    <t>一般公共预算收入合计</t>
  </si>
  <si>
    <t>一、税收收入</t>
  </si>
  <si>
    <t xml:space="preserve">    国内增值税(含改征增值税)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</si>
  <si>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</si>
  <si>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</si>
  <si>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</si>
  <si>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</si>
  <si>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</si>
  <si>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</si>
  <si>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</si>
  <si>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</si>
  <si>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</si>
  <si>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</si>
  <si>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</si>
  <si>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</si>
  <si>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</si>
  <si>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</si>
  <si>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</si>
  <si>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</si>
  <si>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</si>
  <si>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</si>
  <si>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</si>
  <si>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</si>
  <si>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其他收入</t>
  </si>
  <si>
    <t>本年收入合计</t>
  </si>
  <si>
    <t>表2：</t>
  </si>
  <si>
    <t>2023年商河县一般公共预算支出决算表</t>
  </si>
  <si>
    <t>一般公共服务支出</t>
  </si>
  <si>
    <t>国防支出</t>
  </si>
  <si>
    <t>公共安全支出</t>
  </si>
  <si>
    <t>教育支出</t>
  </si>
  <si>
    <t>科学技术支出</t>
  </si>
  <si>
    <t>文化体育与传媒支出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</si>
  <si>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</si>
  <si>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</si>
  <si>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</si>
  <si>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</si>
  <si>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</si>
  <si>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</si>
  <si>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</si>
  <si>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</si>
  <si>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</si>
  <si>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</si>
  <si>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</si>
  <si>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</si>
  <si>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</si>
  <si>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</si>
  <si>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</si>
  <si>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</si>
  <si>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</si>
  <si>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本年支出合计</t>
  </si>
  <si>
    <t>表3：</t>
  </si>
  <si>
    <t>2023年商河县本级一般公共预算收入决算表</t>
  </si>
  <si>
    <t>表4：</t>
  </si>
  <si>
    <t>2023年商河县本级一般公共预算支出决算表</t>
  </si>
  <si>
    <t>表5：</t>
  </si>
  <si>
    <t>2023年商河县本级一般公共预算支出决算功能分类明细表</t>
  </si>
  <si>
    <t xml:space="preserve">单位：万元    </t>
  </si>
  <si>
    <t>项      目</t>
  </si>
  <si>
    <t>决算数</t>
  </si>
  <si>
    <t xml:space="preserve">  人大事务</t>
  </si>
  <si>
    <t xml:space="preserve">    行政运行</t>
  </si>
  <si>
    <t xml:space="preserve">    一般行政管理事务</t>
  </si>
  <si>
    <t xml:space="preserve">    机关服务</t>
  </si>
  <si>
    <t xml:space="preserve">    人大会议</t>
  </si>
  <si>
    <t xml:space="preserve">    人大代表履职能力提升</t>
  </si>
  <si>
    <t xml:space="preserve">    事业运行</t>
  </si>
  <si>
    <t xml:space="preserve">  政协事务</t>
  </si>
  <si>
    <t xml:space="preserve">    政协会议</t>
  </si>
  <si>
    <t xml:space="preserve">    参政议政</t>
  </si>
  <si>
    <t xml:space="preserve">  政府办公厅(室)及相关机构事务</t>
  </si>
  <si>
    <t xml:space="preserve">    专项业务及机关事务管理</t>
  </si>
  <si>
    <t xml:space="preserve">    信访事务</t>
  </si>
  <si>
    <t xml:space="preserve">    其他政府办公厅(室)及相关机构事务支出</t>
  </si>
  <si>
    <t xml:space="preserve">  发展与改革事务</t>
  </si>
  <si>
    <t xml:space="preserve">    战略规划与实施</t>
  </si>
  <si>
    <t xml:space="preserve">    日常经济运行调节</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</si>
  <si>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</si>
  <si>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</si>
  <si>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</si>
  <si>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</si>
  <si>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</si>
  <si>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</si>
  <si>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</si>
  <si>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财政委托业务支出</t>
  </si>
  <si>
    <t xml:space="preserve">  税收事务</t>
  </si>
  <si>
    <t xml:space="preserve">  审计事务</t>
  </si>
  <si>
    <t xml:space="preserve">    审计业务</t>
  </si>
  <si>
    <t xml:space="preserve">  纪检监察事务</t>
  </si>
  <si>
    <t xml:space="preserve">  商贸事务</t>
  </si>
  <si>
    <t xml:space="preserve">    招商引资</t>
  </si>
  <si>
    <t xml:space="preserve">    其他商贸事务支出</t>
  </si>
  <si>
    <t xml:space="preserve">  知识产权事务</t>
  </si>
  <si>
    <t xml:space="preserve">    其他知识产权事务支出</t>
  </si>
  <si>
    <t xml:space="preserve">  民族事务</t>
  </si>
  <si>
    <t xml:space="preserve">    其他民族事务支出</t>
  </si>
  <si>
    <t xml:space="preserve">  档案事务</t>
  </si>
  <si>
    <t xml:space="preserve">    档案馆</t>
  </si>
  <si>
    <t xml:space="preserve">    其他档案事务支出</t>
  </si>
  <si>
    <t xml:space="preserve">  群众团体事务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</si>
  <si>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</si>
  <si>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</si>
  <si>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</si>
  <si>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</si>
  <si>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</si>
  <si>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</si>
  <si>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</si>
  <si>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</si>
  <si>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</si>
  <si>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宗教事务</t>
  </si>
  <si>
    <t xml:space="preserve">  市场监督管理事务</t>
  </si>
  <si>
    <t xml:space="preserve">    信息化建设</t>
  </si>
  <si>
    <t xml:space="preserve">    食品安全监管</t>
  </si>
  <si>
    <t xml:space="preserve">    其他市场监督管理事务</t>
  </si>
  <si>
    <t xml:space="preserve">  其他一般公共服务支出(款)</t>
  </si>
  <si>
    <t xml:space="preserve">    其他一般公共服务支出(项)</t>
  </si>
  <si>
    <t xml:space="preserve">  国防动员</t>
  </si>
  <si>
    <t xml:space="preserve">    兵役征集</t>
  </si>
  <si>
    <t xml:space="preserve">    民兵</t>
  </si>
  <si>
    <t xml:space="preserve">  其他国防支出(款)</t>
  </si>
  <si>
    <t xml:space="preserve">    其他国防支出(项)</t>
  </si>
  <si>
    <t xml:space="preserve">  公安</t>
  </si>
  <si>
    <t xml:space="preserve">    其他公安支出</t>
  </si>
  <si>
    <t xml:space="preserve">  检察</t>
  </si>
  <si>
    <t xml:space="preserve">    其他检察支出</t>
  </si>
  <si>
    <t xml:space="preserve">  法院</t>
  </si>
  <si>
    <t xml:space="preserve">    “两庭”建设</t>
  </si>
  <si>
    <t xml:space="preserve">    其他法院支出</t>
  </si>
  <si>
    <t xml:space="preserve">  司法</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</si>
  <si>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</si>
  <si>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</si>
  <si>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</si>
  <si>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</si>
  <si>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</si>
  <si>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</si>
  <si>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</si>
  <si>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</si>
  <si>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</si>
  <si>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</si>
  <si>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</si>
  <si>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高等职业教育</t>
  </si>
  <si>
    <t xml:space="preserve">    其他职业教育支出</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</si>
  <si>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</si>
  <si>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</si>
  <si>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</si>
  <si>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</si>
  <si>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</si>
  <si>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</si>
  <si>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</si>
  <si>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</si>
  <si>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</si>
  <si>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</si>
  <si>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</si>
  <si>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</si>
  <si>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科学技术普及</t>
  </si>
  <si>
    <t xml:space="preserve">    科普活动</t>
  </si>
  <si>
    <t xml:space="preserve">  科技重大项目</t>
  </si>
  <si>
    <t xml:space="preserve">    重点研发计划</t>
  </si>
  <si>
    <t xml:space="preserve">  其他科学技术支出(款)</t>
  </si>
  <si>
    <t xml:space="preserve">    其他科学技术支出(项)</t>
  </si>
  <si>
    <t>文化旅游体育与传媒支出</t>
  </si>
  <si>
    <t xml:space="preserve">  文化和旅游</t>
  </si>
  <si>
    <t xml:space="preserve">    图书馆</t>
  </si>
  <si>
    <t xml:space="preserve">    文化创作与保护</t>
  </si>
  <si>
    <t xml:space="preserve">    其他文化和旅游支出</t>
  </si>
  <si>
    <t xml:space="preserve">  新闻出版电影</t>
  </si>
  <si>
    <t xml:space="preserve">    其他新闻出版电影支出</t>
  </si>
  <si>
    <t xml:space="preserve">  广播电视</t>
  </si>
  <si>
    <t xml:space="preserve">    传输发射</t>
  </si>
  <si>
    <t xml:space="preserve">    广播电视事务</t>
  </si>
  <si>
    <t xml:space="preserve">  其他文化旅游体育与传媒支出(款)</t>
  </si>
  <si>
    <t xml:space="preserve">    其他文化旅游体育与传媒支出(项)</t>
  </si>
  <si>
    <t xml:space="preserve">  人力资源和社会保障管理事务</t>
  </si>
  <si>
    <t xml:space="preserve">    引进人才费用</t>
  </si>
  <si>
    <t xml:space="preserve">    其他人力资源和社会保障管理事务支出</t>
  </si>
  <si>
    <t xml:space="preserve">  民政管理事务</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</si>
  <si>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</si>
  <si>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</si>
  <si>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</si>
  <si>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</si>
  <si>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</si>
  <si>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</si>
  <si>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</si>
  <si>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</si>
  <si>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</si>
  <si>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</si>
  <si>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公益性岗位补贴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</si>
  <si>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</si>
  <si>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</si>
  <si>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</si>
  <si>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</si>
  <si>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</si>
  <si>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</si>
  <si>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</si>
  <si>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</si>
  <si>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</si>
  <si>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</si>
  <si>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</si>
  <si>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</si>
  <si>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</si>
  <si>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</si>
  <si>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</si>
  <si>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</si>
  <si>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</si>
  <si>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</si>
  <si>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</si>
  <si>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</si>
  <si>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</si>
  <si>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</si>
  <si>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</si>
  <si>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</si>
  <si>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</si>
  <si>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</si>
  <si>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残疾人生活和护理补贴</t>
  </si>
  <si>
    <t xml:space="preserve">    其他残疾人事业支出</t>
  </si>
  <si>
    <t xml:space="preserve">  红十字事业</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</si>
  <si>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</si>
  <si>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</si>
  <si>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</si>
  <si>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</si>
  <si>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</si>
  <si>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</si>
  <si>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</si>
  <si>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</si>
  <si>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</si>
  <si>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</si>
  <si>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</si>
  <si>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</si>
  <si>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财政对基本养老保险基金的补助</t>
  </si>
  <si>
    <t xml:space="preserve">    财政对城乡居民基本养老保险基金的补助</t>
  </si>
  <si>
    <t xml:space="preserve">  退役军人管理事务</t>
  </si>
  <si>
    <t xml:space="preserve">    拥军优属</t>
  </si>
  <si>
    <t xml:space="preserve">    其他退役军人事务管理支出</t>
  </si>
  <si>
    <t xml:space="preserve">  财政代缴社会保险费支出</t>
  </si>
  <si>
    <t xml:space="preserve">    财政代缴城乡居民基本养老保险费支出</t>
  </si>
  <si>
    <t xml:space="preserve">  其他社会保障和就业支出(款)</t>
  </si>
  <si>
    <t xml:space="preserve">    其他社会保障和就业支出(项)</t>
  </si>
  <si>
    <t xml:space="preserve">  卫生健康管理事务</t>
  </si>
  <si>
    <t xml:space="preserve">    其他卫生健康管理事务支出</t>
  </si>
  <si>
    <t xml:space="preserve">  基层医疗卫生机构</t>
  </si>
  <si>
    <t xml:space="preserve">    其他基层医疗卫生机构支出</t>
  </si>
  <si>
    <t xml:space="preserve">  公共卫生</t>
  </si>
  <si>
    <t xml:space="preserve">    疾病预防控制机构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</si>
  <si>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</si>
  <si>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</si>
  <si>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</si>
  <si>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</si>
  <si>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</si>
  <si>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</si>
  <si>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</si>
  <si>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</si>
  <si>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</si>
  <si>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</si>
  <si>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</si>
  <si>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</si>
  <si>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</si>
  <si>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</si>
  <si>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</si>
  <si>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</si>
  <si>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优抚对象医疗</t>
  </si>
  <si>
    <t xml:space="preserve">    优抚对象医疗补助</t>
  </si>
  <si>
    <t xml:space="preserve">  医疗保障管理事务</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</si>
  <si>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</si>
  <si>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</si>
  <si>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</si>
  <si>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</si>
  <si>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</si>
  <si>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</si>
  <si>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环境保护管理事务</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</si>
  <si>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</si>
  <si>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</si>
  <si>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</si>
  <si>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</si>
  <si>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</si>
  <si>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</si>
  <si>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其他污染防治支出</t>
  </si>
  <si>
    <t xml:space="preserve">  城乡社区管理事务</t>
  </si>
  <si>
    <t xml:space="preserve">    城管执法</t>
  </si>
  <si>
    <t xml:space="preserve">    工程建设管理</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</si>
  <si>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</si>
  <si>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</si>
  <si>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</si>
  <si>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</si>
  <si>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</si>
  <si>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</si>
  <si>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</si>
  <si>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</si>
  <si>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其他城乡社区支出(款)</t>
  </si>
  <si>
    <t xml:space="preserve">    其他城乡社区支出(项)</t>
  </si>
  <si>
    <t xml:space="preserve">  农业农村</t>
  </si>
  <si>
    <t xml:space="preserve">    科技转化与推广服务</t>
  </si>
  <si>
    <t xml:space="preserve">    病虫害控制</t>
  </si>
  <si>
    <t xml:space="preserve">    农产品质量安全</t>
  </si>
  <si>
    <t xml:space="preserve">    农业生产发展</t>
  </si>
  <si>
    <t xml:space="preserve">    农村社会事业</t>
  </si>
  <si>
    <t xml:space="preserve">    农业资源保护修复与利用</t>
  </si>
  <si>
    <t xml:space="preserve">    农村道路建设</t>
  </si>
  <si>
    <t xml:space="preserve">    渔业发展</t>
  </si>
  <si>
    <t xml:space="preserve">    农田建设</t>
  </si>
  <si>
    <t xml:space="preserve">    其他农业农村支出</t>
  </si>
  <si>
    <t xml:space="preserve">  林业和草原</t>
  </si>
  <si>
    <t xml:space="preserve">    森林资源培育</t>
  </si>
  <si>
    <t xml:space="preserve">    林业草原防灾减灾</t>
  </si>
  <si>
    <t xml:space="preserve">  水利</t>
  </si>
  <si>
    <t xml:space="preserve">    水利行业业务管理</t>
  </si>
  <si>
    <t xml:space="preserve">    水利工程建设</t>
  </si>
  <si>
    <t xml:space="preserve">    水土保持</t>
  </si>
  <si>
    <t xml:space="preserve">    防汛</t>
  </si>
  <si>
    <t xml:space="preserve">    农村水利</t>
  </si>
  <si>
    <t xml:space="preserve">    农村供水</t>
  </si>
  <si>
    <t xml:space="preserve">    其他水利支出</t>
  </si>
  <si>
    <t xml:space="preserve">  巩固脱贫衔接乡村振兴</t>
  </si>
  <si>
    <t xml:space="preserve">    生产发展</t>
  </si>
  <si>
    <t xml:space="preserve">    其他巩固脱贫衔接乡村振兴支出</t>
  </si>
  <si>
    <t xml:space="preserve">  农村综合改革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</si>
  <si>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</si>
  <si>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</si>
  <si>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</si>
  <si>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</si>
  <si>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</si>
  <si>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其他农林水支出(款)</t>
  </si>
  <si>
    <t xml:space="preserve">    其他农林水支出(项)</t>
  </si>
  <si>
    <t xml:space="preserve">  公路水路运输</t>
  </si>
  <si>
    <t xml:space="preserve">    公路养护</t>
  </si>
  <si>
    <t xml:space="preserve">    其他公路水路运输支出</t>
  </si>
  <si>
    <t xml:space="preserve">  民用航空运输</t>
  </si>
  <si>
    <t xml:space="preserve">    其他民用航空运输支出</t>
  </si>
  <si>
    <t xml:space="preserve">  车辆购置税支出</t>
  </si>
  <si>
    <t xml:space="preserve">    车辆购置税用于农村公路建设支出</t>
  </si>
  <si>
    <t xml:space="preserve">  其他交通运输支出(款)</t>
  </si>
  <si>
    <t xml:space="preserve">    公共交通运营补助</t>
  </si>
  <si>
    <t xml:space="preserve">    其他交通运输支出(项)</t>
  </si>
  <si>
    <t>资源勘探工业信息等支出</t>
  </si>
  <si>
    <t xml:space="preserve">  工业和信息产业监管</t>
  </si>
  <si>
    <t xml:space="preserve">    工程建设及运行维护</t>
  </si>
  <si>
    <t xml:space="preserve">  商业流通事务</t>
  </si>
  <si>
    <t xml:space="preserve">    其他商业流通事务支出</t>
  </si>
  <si>
    <t xml:space="preserve">  涉外发展服务支出</t>
  </si>
  <si>
    <t xml:space="preserve">    其他涉外发展服务支出</t>
  </si>
  <si>
    <t xml:space="preserve">  其他金融支出(款)</t>
  </si>
  <si>
    <t xml:space="preserve">    其他金融支出(项)</t>
  </si>
  <si>
    <t xml:space="preserve">  其他支出</t>
  </si>
  <si>
    <t xml:space="preserve">  自然资源事务</t>
  </si>
  <si>
    <t xml:space="preserve">  气象事务</t>
  </si>
  <si>
    <t xml:space="preserve">    气象事业机构</t>
  </si>
  <si>
    <t xml:space="preserve">  保障性安居工程支出</t>
  </si>
  <si>
    <t xml:space="preserve">    廉租住房</t>
  </si>
  <si>
    <t xml:space="preserve">    棚户区改造</t>
  </si>
  <si>
    <t xml:space="preserve">    保障性住房租金补贴</t>
  </si>
  <si>
    <t xml:space="preserve">  住房改革支出</t>
  </si>
  <si>
    <t xml:space="preserve">    住房公积金</t>
  </si>
  <si>
    <t xml:space="preserve">  粮油物资事务</t>
  </si>
  <si>
    <t xml:space="preserve">    粮食风险基金</t>
  </si>
  <si>
    <t xml:space="preserve">  应急管理事务</t>
  </si>
  <si>
    <t xml:space="preserve">    安全监管</t>
  </si>
  <si>
    <t xml:space="preserve">    应急救援</t>
  </si>
  <si>
    <t xml:space="preserve">  消防救援事务</t>
  </si>
  <si>
    <t xml:space="preserve">    消防应急救援</t>
  </si>
  <si>
    <t xml:space="preserve">  地震事务</t>
  </si>
  <si>
    <t xml:space="preserve">    地震监测</t>
  </si>
  <si>
    <t xml:space="preserve">  地方政府一般债务付息支出</t>
  </si>
  <si>
    <t xml:space="preserve">    地方政府一般债券付息支出</t>
  </si>
  <si>
    <t>表6：</t>
  </si>
  <si>
    <t>2023年商河县本级一般公共预算基本支出决算经济分类明细表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</si>
  <si>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</si>
  <si>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</si>
  <si>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</si>
  <si>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</si>
  <si>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</si>
  <si>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</si>
  <si>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</si>
  <si>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</si>
  <si>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</si>
  <si>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</si>
  <si>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</si>
  <si>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</si>
  <si>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</si>
  <si>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</si>
  <si>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</si>
  <si>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</si>
  <si>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</si>
  <si>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</si>
  <si>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</si>
  <si>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</si>
  <si>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</si>
  <si>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</si>
  <si>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</si>
  <si>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</si>
  <si>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</si>
  <si>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</si>
  <si>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</si>
  <si>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</si>
  <si>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</si>
  <si>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</si>
  <si>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</si>
  <si>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</si>
  <si>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</si>
  <si>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</si>
  <si>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</si>
  <si>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</si>
  <si>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</si>
  <si>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</si>
  <si>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</si>
  <si>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</si>
  <si>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</si>
  <si>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</si>
  <si>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</si>
  <si>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</si>
  <si>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</si>
  <si>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</si>
  <si>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</si>
  <si>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</si>
  <si>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</si>
  <si>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</si>
  <si>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</si>
  <si>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</si>
  <si>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</si>
  <si>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</si>
  <si>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 xml:space="preserve">  国家赔偿费用支出</t>
  </si>
  <si>
    <t xml:space="preserve">  对民间非营利组织和群众性自治组织补贴</t>
  </si>
  <si>
    <t xml:space="preserve">  经常性赠与</t>
  </si>
  <si>
    <t xml:space="preserve">  资本性赠与</t>
  </si>
  <si>
    <t xml:space="preserve">    赠与</t>
  </si>
  <si>
    <t xml:space="preserve">    国家赔偿费用支出</t>
  </si>
  <si>
    <t xml:space="preserve">    对民间非营利组织和群众性自治组织补贴</t>
  </si>
  <si>
    <t xml:space="preserve">    其他支出</t>
  </si>
  <si>
    <t>合计</t>
  </si>
  <si>
    <t>表7：</t>
  </si>
  <si>
    <t xml:space="preserve">   2023年中央、省、市对商河县一般性转移            支付及税收返还情况表</t>
  </si>
  <si>
    <t>项 目</t>
  </si>
  <si>
    <t>总   额</t>
  </si>
  <si>
    <t>一、返还性收入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</si>
  <si>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</si>
  <si>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</si>
  <si>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</si>
  <si>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</si>
  <si>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</si>
  <si>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</si>
  <si>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二、一般性转移支付收入</t>
  </si>
  <si>
    <t xml:space="preserve">    均衡性转移支付收入</t>
  </si>
  <si>
    <t xml:space="preserve">    县级基本财力保障机制奖补资金收入</t>
  </si>
  <si>
    <t xml:space="preserve">    结算补助收入</t>
  </si>
  <si>
    <t xml:space="preserve">    企业事业单位划转补助收入</t>
  </si>
  <si>
    <t xml:space="preserve">    产粮(油)大县奖励资金收入</t>
  </si>
  <si>
    <t xml:space="preserve">    固定数额补助收入</t>
  </si>
  <si>
    <t xml:space="preserve">    巩固脱贫攻坚成果衔接乡村振兴转移支付收入</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</si>
  <si>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</si>
  <si>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</si>
  <si>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</si>
  <si>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</si>
  <si>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</si>
  <si>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</si>
  <si>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</si>
  <si>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</si>
  <si>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</si>
  <si>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住房保障共同财政事权转移支付收入  </t>
  </si>
  <si>
    <t xml:space="preserve">    粮油物资储备共同财政事权转移支付收入  </t>
  </si>
  <si>
    <t xml:space="preserve">    增值税留抵退税转移支付收入</t>
  </si>
  <si>
    <t xml:space="preserve">    其他退税减税降费转移支付收入</t>
  </si>
  <si>
    <t xml:space="preserve">    其他一般性转移支付收入</t>
  </si>
  <si>
    <t>表8：</t>
  </si>
  <si>
    <t>2023年中央、省、市对商河县专项转移支付情况表</t>
  </si>
  <si>
    <t>合  计</t>
  </si>
  <si>
    <t>　　一般公共服务</t>
  </si>
  <si>
    <t>　　公共安全</t>
  </si>
  <si>
    <t>　　教育</t>
  </si>
  <si>
    <t>　　科学技术</t>
  </si>
  <si>
    <t xml:space="preserve">    文化旅游体育与传媒</t>
  </si>
  <si>
    <t>　　社会保障和就业</t>
  </si>
  <si>
    <t xml:space="preserve">    卫生健康</t>
  </si>
  <si>
    <t>　　节能环保</t>
  </si>
  <si>
    <t>　　城乡社区</t>
  </si>
  <si>
    <t>　　农林水</t>
  </si>
  <si>
    <t>　　交通运输</t>
  </si>
  <si>
    <t>　　资源勘探信息等</t>
  </si>
  <si>
    <t>　　商业服务业等</t>
  </si>
  <si>
    <t xml:space="preserve">    金融支出</t>
  </si>
  <si>
    <t xml:space="preserve">    自然资源海洋气象</t>
  </si>
  <si>
    <t>　　住房保障</t>
  </si>
  <si>
    <t>　　粮油物资储备</t>
  </si>
  <si>
    <t xml:space="preserve">    灾害防治及应急管理</t>
  </si>
  <si>
    <t>表9：</t>
  </si>
  <si>
    <t>2023年县对乡镇级转移支付及税收返还执行情况表</t>
  </si>
  <si>
    <t>乡镇名称　</t>
  </si>
  <si>
    <t>转　　移　　性　支  付</t>
  </si>
  <si>
    <t>税收返还</t>
  </si>
  <si>
    <t>一般性转移支付</t>
  </si>
  <si>
    <t>专项转移支付</t>
  </si>
  <si>
    <t>乡镇合计</t>
  </si>
  <si>
    <t>许商街道</t>
  </si>
  <si>
    <t>玉皇庙镇</t>
  </si>
  <si>
    <t>龙桑寺镇</t>
  </si>
  <si>
    <t>殷巷镇</t>
  </si>
  <si>
    <t>怀仁镇</t>
  </si>
  <si>
    <t>贾庄镇　</t>
  </si>
  <si>
    <t>郑路镇</t>
  </si>
  <si>
    <t>孙集镇</t>
  </si>
  <si>
    <t>沙河镇</t>
  </si>
  <si>
    <t>韩庙镇</t>
  </si>
  <si>
    <t>白桥镇</t>
  </si>
  <si>
    <t>张坊镇</t>
  </si>
  <si>
    <t>开发区</t>
  </si>
  <si>
    <t>表10：</t>
  </si>
  <si>
    <t>2023年商河县政府性基金预算收入决算表</t>
  </si>
  <si>
    <t>一、国有土地使用权出让收入</t>
  </si>
  <si>
    <t>二、彩票公益金收入</t>
  </si>
  <si>
    <t>三、城市基础设施配套费收入</t>
  </si>
  <si>
    <t>四、污水处理费收入</t>
  </si>
  <si>
    <t>五、专项债券对应项目专项收入</t>
  </si>
  <si>
    <t xml:space="preserve"> 调入资金</t>
  </si>
  <si>
    <t xml:space="preserve"> 上级补助收入</t>
  </si>
  <si>
    <t xml:space="preserve"> 上年结转收入</t>
  </si>
  <si>
    <t xml:space="preserve"> 债务(转贷)收入</t>
  </si>
  <si>
    <t>收入总计</t>
  </si>
  <si>
    <t>表11：</t>
  </si>
  <si>
    <t>2023年商河县政府性基金预算支出决算表</t>
  </si>
  <si>
    <t>一、文化体育与传媒支出</t>
  </si>
  <si>
    <t>二、城乡社区支出</t>
  </si>
  <si>
    <t xml:space="preserve">  其中：国有土地使用权出让及对应专项债券收入安排的支出</t>
  </si>
  <si>
    <t xml:space="preserve">    农业土地开发资金安排的支出</t>
  </si>
  <si>
    <t xml:space="preserve">    城市基础设施配套费安排的支出</t>
  </si>
  <si>
    <t xml:space="preserve">    污水处理费安排的支出</t>
  </si>
  <si>
    <t xml:space="preserve">    棚户区改造专项债券收入安排的支出</t>
  </si>
  <si>
    <t xml:space="preserve">    国有土地使用权出让收入对应专项债务收入安排的支出</t>
  </si>
  <si>
    <t>三、其他支出</t>
  </si>
  <si>
    <t>四、债务付息支出</t>
  </si>
  <si>
    <t>五、抗疫特别国债安排的支出</t>
  </si>
  <si>
    <t xml:space="preserve">  债务还本支出</t>
  </si>
  <si>
    <t xml:space="preserve">  上解上级支出</t>
  </si>
  <si>
    <t xml:space="preserve">  调出资金</t>
  </si>
  <si>
    <t xml:space="preserve">  结转下年支出</t>
  </si>
  <si>
    <t>支出总计</t>
  </si>
  <si>
    <r>
      <rPr>
        <sz val="12"/>
        <rFont val="宋体"/>
        <charset val="134"/>
      </rPr>
      <t>表1</t>
    </r>
    <r>
      <rPr>
        <sz val="12"/>
        <rFont val="宋体"/>
        <charset val="134"/>
      </rPr>
      <t>2</t>
    </r>
    <r>
      <rPr>
        <sz val="12"/>
        <rFont val="宋体"/>
        <charset val="134"/>
      </rPr>
      <t>：</t>
    </r>
  </si>
  <si>
    <t>2023年商河县本级政府性基金预算收入决算表</t>
  </si>
  <si>
    <r>
      <rPr>
        <sz val="12"/>
        <rFont val="宋体"/>
        <charset val="134"/>
      </rPr>
      <t>表1</t>
    </r>
    <r>
      <rPr>
        <sz val="12"/>
        <rFont val="宋体"/>
        <charset val="134"/>
      </rPr>
      <t>3</t>
    </r>
    <r>
      <rPr>
        <sz val="12"/>
        <rFont val="宋体"/>
        <charset val="134"/>
      </rPr>
      <t>：</t>
    </r>
  </si>
  <si>
    <t>2023年商河县本级政府性基金预算支出决算表</t>
  </si>
  <si>
    <r>
      <rPr>
        <sz val="11"/>
        <rFont val="宋体"/>
        <charset val="134"/>
      </rPr>
      <t>表1</t>
    </r>
    <r>
      <rPr>
        <sz val="11"/>
        <rFont val="宋体"/>
        <charset val="134"/>
      </rPr>
      <t>4</t>
    </r>
    <r>
      <rPr>
        <sz val="11"/>
        <rFont val="宋体"/>
        <charset val="134"/>
      </rPr>
      <t>：</t>
    </r>
  </si>
  <si>
    <t>2023年商河县政府性基金转移支付分项目、分地区决算表</t>
  </si>
  <si>
    <t>单位:万元</t>
  </si>
  <si>
    <t>预算科目</t>
  </si>
  <si>
    <t xml:space="preserve">  国家电影事业发展专项资金安排的支出</t>
  </si>
  <si>
    <t xml:space="preserve">  旅游发展基金支出</t>
  </si>
  <si>
    <t xml:space="preserve">  国家电影事业发展专项资金对应专项债务收入安排的支出</t>
  </si>
  <si>
    <t/>
  </si>
  <si>
    <t xml:space="preserve">  小型水库移民扶助基金对应专项债务收入安排的支出</t>
  </si>
  <si>
    <t xml:space="preserve">  国有土地使用权出让收入安排的支出</t>
  </si>
  <si>
    <t xml:space="preserve">  农业土地开发资金相关支出</t>
  </si>
  <si>
    <t xml:space="preserve">  城市基础设施配套费安排的支出</t>
  </si>
  <si>
    <t xml:space="preserve">  土地储备专项债券收入安排的支出  </t>
  </si>
  <si>
    <t xml:space="preserve">  棚户区改造专项债券收入安排的支出  </t>
  </si>
  <si>
    <t xml:space="preserve">  国有土地出让收入对应专项债务收入安排的支出</t>
  </si>
  <si>
    <t xml:space="preserve">  城市基础设施配套费对应专项债务收入安排的支出  </t>
  </si>
  <si>
    <t xml:space="preserve">  污水处理费对应专项债务收入安排的支出  </t>
  </si>
  <si>
    <t xml:space="preserve">  大中型水库库区基金对应专项债务收入安排的支出  </t>
  </si>
  <si>
    <t xml:space="preserve">  国家重大水利工程建设基金对应专项债务收入安排的支出  </t>
  </si>
  <si>
    <t xml:space="preserve">  海南省高等级公路车辆通行附加费对应专项债务收入安排的支出  </t>
  </si>
  <si>
    <t xml:space="preserve">  政府收费公路专项债券收入安排的支出  </t>
  </si>
  <si>
    <t xml:space="preserve">  车辆通行费对应专项债务收入安排的支出  </t>
  </si>
  <si>
    <t xml:space="preserve">  港口建设费对应专项债务收入安排的支出  </t>
  </si>
  <si>
    <t xml:space="preserve">  彩票公益金安排的支出</t>
  </si>
  <si>
    <t>合           计</t>
  </si>
  <si>
    <t>表15：</t>
  </si>
  <si>
    <t>2023年商河县对乡镇级转移支付政府性基金执行情况表</t>
  </si>
  <si>
    <t>表16：</t>
  </si>
  <si>
    <t>2023年商河县国有资本经营预算收入决算表</t>
  </si>
  <si>
    <t>项　　　　　目</t>
  </si>
  <si>
    <t>市直</t>
  </si>
  <si>
    <t>高新</t>
  </si>
  <si>
    <t>一、利润收入</t>
  </si>
  <si>
    <t xml:space="preserve">    投资服务企业利润收入</t>
  </si>
  <si>
    <t xml:space="preserve">    建筑施工企业利润收入</t>
  </si>
  <si>
    <t xml:space="preserve">    农林牧渔企业利润收入</t>
  </si>
  <si>
    <t xml:space="preserve">    石油石化企业利润收入</t>
  </si>
  <si>
    <t xml:space="preserve">    其他国有资本经营预算企业利润收入</t>
  </si>
  <si>
    <t>二、股利、股息收入</t>
  </si>
  <si>
    <t xml:space="preserve">    国有控股公司股利、股息收入</t>
  </si>
  <si>
    <t xml:space="preserve">    国有参股公司股利、股息收入</t>
  </si>
  <si>
    <t xml:space="preserve">    金融企业公司股利、股息收入</t>
  </si>
  <si>
    <t>三、产权转让收入</t>
  </si>
  <si>
    <t xml:space="preserve">    其他国有资本经营预算企业产权转让收入</t>
  </si>
  <si>
    <t>四、清算收入</t>
  </si>
  <si>
    <t xml:space="preserve">    其他国有资本经营预算企清算收入</t>
  </si>
  <si>
    <t>五、其他国有资本经营预算收入</t>
  </si>
  <si>
    <t>上级补助收入</t>
  </si>
  <si>
    <t>上年结转收入</t>
  </si>
  <si>
    <t xml:space="preserve"> 收入总计</t>
  </si>
  <si>
    <t>说明：
    其他收入中执行数高于调整预算数的主要原因，是由于高新区按照有关审计的要求，2015年将原在一般公共预算反映的国有资本经营收益转入国有资本经营收支预算反映所致。</t>
  </si>
  <si>
    <t>表17：</t>
  </si>
  <si>
    <t>2023年商河县国有资本经营预算支出决算表</t>
  </si>
  <si>
    <t>2022年决预算</t>
  </si>
  <si>
    <t>一、解决历史遗留问题及改革成本支出</t>
  </si>
  <si>
    <t xml:space="preserve">    国有企业退休人员社会化管理补助支出</t>
  </si>
  <si>
    <t xml:space="preserve">    国有企业改革成本支出</t>
  </si>
  <si>
    <t xml:space="preserve">    其他解决历史遗留问题及改革成本支出</t>
  </si>
  <si>
    <t>二、国有企业资本金注入</t>
  </si>
  <si>
    <t xml:space="preserve">    国有经济结构调整支出</t>
  </si>
  <si>
    <t xml:space="preserve">    公益性设施投资支出</t>
  </si>
  <si>
    <t xml:space="preserve">    其他国有企业资本金注入</t>
  </si>
  <si>
    <t>三、国有企业政策性补贴</t>
  </si>
  <si>
    <t>四、金融国有资本经营预算支出</t>
  </si>
  <si>
    <t xml:space="preserve">    其他金融国有资本经营预算支出</t>
  </si>
  <si>
    <t>五、其他国有资本经营预算支出</t>
  </si>
  <si>
    <t>调入一般公共预算</t>
  </si>
  <si>
    <t>结转下年支出</t>
  </si>
  <si>
    <r>
      <rPr>
        <sz val="12"/>
        <rFont val="宋体"/>
        <charset val="134"/>
      </rPr>
      <t>表1</t>
    </r>
    <r>
      <rPr>
        <sz val="12"/>
        <rFont val="宋体"/>
        <charset val="134"/>
      </rPr>
      <t>8</t>
    </r>
    <r>
      <rPr>
        <sz val="12"/>
        <rFont val="宋体"/>
        <charset val="134"/>
      </rPr>
      <t>：</t>
    </r>
  </si>
  <si>
    <t>2023年商河县本级国有资本经营预算收入决算表</t>
  </si>
  <si>
    <r>
      <rPr>
        <sz val="12"/>
        <rFont val="宋体"/>
        <charset val="134"/>
      </rPr>
      <t>表1</t>
    </r>
    <r>
      <rPr>
        <sz val="12"/>
        <rFont val="宋体"/>
        <charset val="134"/>
      </rPr>
      <t>9</t>
    </r>
    <r>
      <rPr>
        <sz val="12"/>
        <rFont val="宋体"/>
        <charset val="134"/>
      </rPr>
      <t>：</t>
    </r>
  </si>
  <si>
    <t>2023年商河县本级国有资本经营预算支出决算表</t>
  </si>
  <si>
    <t>表20</t>
  </si>
  <si>
    <t>2023年商河县对下国有资本经营预算转移支付分项目分地区决算表</t>
  </si>
  <si>
    <t>地   区</t>
  </si>
  <si>
    <t>合　计</t>
  </si>
  <si>
    <t>其中：</t>
  </si>
  <si>
    <t>国有企业退休人员社会化管理支出</t>
  </si>
  <si>
    <t>省属困难企业独生子女父母养老补助</t>
  </si>
  <si>
    <t>本年无国有资本经营预算转移支付，故此表无数据。</t>
  </si>
  <si>
    <t>表21：</t>
  </si>
  <si>
    <t>2023年商河县社会保险基金预算收入决算表</t>
  </si>
  <si>
    <t>完成预算</t>
  </si>
  <si>
    <t>社会保险基金收入合计</t>
  </si>
  <si>
    <t>一、城乡居民基本养老保险基金收入</t>
  </si>
  <si>
    <t xml:space="preserve"> 其中:社会保险费收入</t>
  </si>
  <si>
    <t xml:space="preserve">      利息收入</t>
  </si>
  <si>
    <t xml:space="preserve">      财政补贴收入</t>
  </si>
  <si>
    <t xml:space="preserve">      集体补助收入</t>
  </si>
  <si>
    <t xml:space="preserve">      委托投资收益</t>
  </si>
  <si>
    <t xml:space="preserve">      其他收入</t>
  </si>
  <si>
    <t xml:space="preserve">      转移收入</t>
  </si>
  <si>
    <t>二、机关事业单位基本养老保险基金收入</t>
  </si>
  <si>
    <t>注：根据济南市人力资源和社会保障局、济南市财政局《关于转发鲁人社函[2024]13号文件做好居民基本养老保险委托资金投资收益预记账工作的通知》的要求，增加居民基本养老保险委托投资收益1323万元，增加累计结余1323万元。故决算数比预算执行情况数出现变动。</t>
  </si>
  <si>
    <t>表22：</t>
  </si>
  <si>
    <t>2023年商河县社会保险基金预算支出决算表</t>
  </si>
  <si>
    <t>社会保险基金支出合计</t>
  </si>
  <si>
    <t>一、城乡居民基本养老保险基金支出</t>
  </si>
  <si>
    <t>其中：社会保险待遇支出</t>
  </si>
  <si>
    <t xml:space="preserve">      转移支出</t>
  </si>
  <si>
    <t xml:space="preserve">      其他支出</t>
  </si>
  <si>
    <t>二、机关事业单位基本养老保险基金支出</t>
  </si>
  <si>
    <t>表23：</t>
  </si>
  <si>
    <t>2023年商河县社会保险基金预算结余决算表</t>
  </si>
  <si>
    <t>占结余</t>
  </si>
  <si>
    <t>一、社会保险基金本年收支结余合计</t>
  </si>
  <si>
    <t>（一）城乡居民基本养老保险基金本年收支结余</t>
  </si>
  <si>
    <t>（二）机关事业单位基本养老保险基金本年收支结余</t>
  </si>
  <si>
    <t>二、社会保险基金年末滚存结余合计</t>
  </si>
  <si>
    <t>（一）城乡居民基本养老保险基金年末滚存结余</t>
  </si>
  <si>
    <t>（二）机关事业单位基本养老保险基金年末滚存结余</t>
  </si>
  <si>
    <t>注：根据济南市人力资源和社会保障局、济南市财政局《关于转发鲁人社函[2024]13号文件做好居民基本养老保险委托资金投资收益预记账工作的通知》的要求，增加居民基本养老保险委托资助收益1323万元，增加累计结余1323万元。故决算数比预算执行情况数出现变动。</t>
  </si>
  <si>
    <t>表24：</t>
  </si>
  <si>
    <t>2023年商河县本级社会保险基金预算收入决算表</t>
  </si>
  <si>
    <t>表25：</t>
  </si>
  <si>
    <t>2023年商河县本级社会保险基金预算支出决算表</t>
  </si>
  <si>
    <r>
      <rPr>
        <sz val="11"/>
        <rFont val="宋体"/>
        <charset val="134"/>
      </rPr>
      <t>表2</t>
    </r>
    <r>
      <rPr>
        <sz val="11"/>
        <rFont val="宋体"/>
        <charset val="134"/>
      </rPr>
      <t>6</t>
    </r>
    <r>
      <rPr>
        <sz val="11"/>
        <rFont val="宋体"/>
        <charset val="134"/>
      </rPr>
      <t>：</t>
    </r>
  </si>
  <si>
    <t>2023年商河县地方政府债务限额余额表</t>
  </si>
  <si>
    <t>单位：亿元</t>
  </si>
  <si>
    <t>2022年政府债务
余   额</t>
  </si>
  <si>
    <t>2023年新增债务
限   额</t>
  </si>
  <si>
    <t>2023年政府债务
限   额</t>
  </si>
  <si>
    <t>2023年政府债务
余   额</t>
  </si>
  <si>
    <t>商河县</t>
  </si>
  <si>
    <r>
      <rPr>
        <sz val="11"/>
        <rFont val="宋体"/>
        <charset val="134"/>
      </rPr>
      <t>表2</t>
    </r>
    <r>
      <rPr>
        <sz val="11"/>
        <rFont val="宋体"/>
        <charset val="134"/>
      </rPr>
      <t>7</t>
    </r>
    <r>
      <rPr>
        <sz val="11"/>
        <rFont val="宋体"/>
        <charset val="134"/>
      </rPr>
      <t>:</t>
    </r>
  </si>
  <si>
    <t>2023年商河县地方政府一般债务限额余额表</t>
  </si>
  <si>
    <t>2022年政府一般
债务余额</t>
  </si>
  <si>
    <t>2023年新增一般
债务限额</t>
  </si>
  <si>
    <t>2023年政府一般
债务限额</t>
  </si>
  <si>
    <t>2023年政府一般
债务余额</t>
  </si>
  <si>
    <r>
      <rPr>
        <sz val="11"/>
        <rFont val="宋体"/>
        <charset val="134"/>
      </rPr>
      <t>表2</t>
    </r>
    <r>
      <rPr>
        <sz val="11"/>
        <rFont val="宋体"/>
        <charset val="134"/>
      </rPr>
      <t>8</t>
    </r>
    <r>
      <rPr>
        <sz val="11"/>
        <rFont val="宋体"/>
        <charset val="134"/>
      </rPr>
      <t>:</t>
    </r>
  </si>
  <si>
    <t>2023年商河县地方政府专项债务限额余额表</t>
  </si>
  <si>
    <t>2022年政府专项
债务余额</t>
  </si>
  <si>
    <t>2023年新增专项
债务限额</t>
  </si>
  <si>
    <t>2023年政府专项
债务限额</t>
  </si>
  <si>
    <r>
      <rPr>
        <sz val="11"/>
        <rFont val="宋体"/>
        <charset val="134"/>
      </rPr>
      <t>表2</t>
    </r>
    <r>
      <rPr>
        <sz val="11"/>
        <rFont val="宋体"/>
        <charset val="134"/>
      </rPr>
      <t>9</t>
    </r>
    <r>
      <rPr>
        <sz val="11"/>
        <rFont val="宋体"/>
        <charset val="134"/>
      </rPr>
      <t>:</t>
    </r>
  </si>
  <si>
    <t>2023年商河县地方政府债券发行表</t>
  </si>
  <si>
    <t>一般债券额度</t>
  </si>
  <si>
    <t>专项债券额度</t>
  </si>
  <si>
    <t>小计</t>
  </si>
  <si>
    <t>新增债券</t>
  </si>
  <si>
    <t>置换债券（含再融资债券）</t>
  </si>
  <si>
    <r>
      <rPr>
        <sz val="11"/>
        <rFont val="宋体"/>
        <charset val="134"/>
      </rPr>
      <t>表3</t>
    </r>
    <r>
      <rPr>
        <sz val="11"/>
        <rFont val="宋体"/>
        <charset val="134"/>
      </rPr>
      <t>0</t>
    </r>
    <r>
      <rPr>
        <sz val="11"/>
        <rFont val="宋体"/>
        <charset val="134"/>
      </rPr>
      <t>:</t>
    </r>
  </si>
  <si>
    <t>2023年商河县地方政府债券还本付息表</t>
  </si>
  <si>
    <t>政府债券还本付息</t>
  </si>
  <si>
    <t>债券还本</t>
  </si>
  <si>
    <t>债券付息</t>
  </si>
  <si>
    <r>
      <rPr>
        <sz val="11"/>
        <rFont val="宋体"/>
        <charset val="134"/>
      </rPr>
      <t>表3</t>
    </r>
    <r>
      <rPr>
        <sz val="11"/>
        <rFont val="宋体"/>
        <charset val="134"/>
      </rPr>
      <t>1</t>
    </r>
    <r>
      <rPr>
        <sz val="11"/>
        <rFont val="宋体"/>
        <charset val="134"/>
      </rPr>
      <t>：</t>
    </r>
  </si>
  <si>
    <t>2023年商河县地方政府专项债券分用途表</t>
  </si>
  <si>
    <t>交通</t>
  </si>
  <si>
    <t>农林水利建设</t>
  </si>
  <si>
    <t>保障性住房</t>
  </si>
  <si>
    <t>土地储备</t>
  </si>
  <si>
    <t>环境保护</t>
  </si>
  <si>
    <t>教科文卫</t>
  </si>
  <si>
    <t>其他</t>
  </si>
  <si>
    <r>
      <rPr>
        <sz val="11"/>
        <rFont val="宋体"/>
        <charset val="134"/>
      </rPr>
      <t>表3</t>
    </r>
    <r>
      <rPr>
        <sz val="11"/>
        <rFont val="宋体"/>
        <charset val="134"/>
      </rPr>
      <t>2</t>
    </r>
    <r>
      <rPr>
        <sz val="11"/>
        <rFont val="宋体"/>
        <charset val="134"/>
      </rPr>
      <t>:</t>
    </r>
  </si>
  <si>
    <t>2023年商河县地方政府债务收支决算表</t>
  </si>
  <si>
    <t>项    目</t>
  </si>
  <si>
    <t>商河</t>
  </si>
  <si>
    <t>一、2022年末地方政府债务余额</t>
  </si>
  <si>
    <t xml:space="preserve">     其中：一般债务</t>
  </si>
  <si>
    <t xml:space="preserve">          专项债务</t>
  </si>
  <si>
    <t>二、2022年地方政府债务限额</t>
  </si>
  <si>
    <t>三、2023年地方政府债券发行决算数</t>
  </si>
  <si>
    <t xml:space="preserve">     新增一般债券发行额</t>
  </si>
  <si>
    <t xml:space="preserve">     置换一般债券发行额</t>
  </si>
  <si>
    <t xml:space="preserve">      其中： 偿还存量债务一般债券发行额</t>
  </si>
  <si>
    <t xml:space="preserve">             再融资一般债券发行额</t>
  </si>
  <si>
    <t xml:space="preserve">     新增专项债券发行额</t>
  </si>
  <si>
    <t xml:space="preserve">     置换专项债券发行额</t>
  </si>
  <si>
    <t xml:space="preserve">       其中：偿还存量债务专项债券发行额</t>
  </si>
  <si>
    <t xml:space="preserve">             再融资专项债券发行额</t>
  </si>
  <si>
    <t>四、2023年外债举借额</t>
  </si>
  <si>
    <t>五、2023年地方政府债务还本支出决算数</t>
  </si>
  <si>
    <t xml:space="preserve">     一般债务还本支出</t>
  </si>
  <si>
    <t xml:space="preserve">       其中：向外国政府及国际组织借款还本支出</t>
  </si>
  <si>
    <t xml:space="preserve">     专项债务还本支出</t>
  </si>
  <si>
    <t>六、2023年地方政府债务付息支出决算数</t>
  </si>
  <si>
    <t xml:space="preserve">     一般债务付息支出</t>
  </si>
  <si>
    <t xml:space="preserve">       其中：向外国政府及国际组织借款付息支出</t>
  </si>
  <si>
    <t xml:space="preserve">     专项债务付息支出</t>
  </si>
  <si>
    <t>七、2023年末地方政府债务余额决算数</t>
  </si>
  <si>
    <t>八、2023年地方政府债务限额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</si>
</sst>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_);[Red]\(0.0\)"/>
    <numFmt numFmtId="179" formatCode="0.0_ "/>
    <numFmt numFmtId="180" formatCode="0.00_ "/>
    <numFmt numFmtId="181" formatCode="#,##0_);[Red]\(#,##0\)"/>
  </numFmts>
  <fonts count="74">
    <font>
      <sz val="11"/>
      <color theme="1"/>
      <name val="宋体"/>
      <charset val="134"/>
      <scheme val="minor"/>
    </font>
    <font>
      <sz val="11"/>
      <name val="宋体"/>
      <charset val="134"/>
    </font>
    <font>
      <sz val="20"/>
      <name val="方正小标宋简体"/>
      <charset val="134"/>
    </font>
    <font>
      <sz val="10"/>
      <name val="宋体"/>
      <charset val="134"/>
    </font>
    <font>
      <b/>
      <sz val="11"/>
      <name val="宋体"/>
      <charset val="134"/>
    </font>
    <font>
      <sz val="11"/>
      <name val="黑体"/>
      <charset val="134"/>
    </font>
    <font>
      <sz val="11"/>
      <color indexed="10"/>
      <name val="宋体"/>
      <charset val="134"/>
    </font>
    <font>
      <sz val="11"/>
      <color indexed="8"/>
      <name val="宋体"/>
      <charset val="134"/>
    </font>
    <font>
      <sz val="12"/>
      <name val="黑体"/>
      <charset val="134"/>
    </font>
    <font>
      <sz val="14"/>
      <name val="仿宋"/>
      <charset val="134"/>
    </font>
    <font>
      <b/>
      <sz val="14"/>
      <name val="仿宋"/>
      <charset val="134"/>
    </font>
    <font>
      <sz val="12"/>
      <name val="宋体"/>
      <charset val="134"/>
    </font>
    <font>
      <b/>
      <sz val="20"/>
      <name val="宋体"/>
      <charset val="134"/>
      <scheme val="major"/>
    </font>
    <font>
      <sz val="14"/>
      <name val="黑体"/>
      <charset val="134"/>
    </font>
    <font>
      <b/>
      <sz val="14"/>
      <name val="仿宋_GB2312"/>
      <charset val="134"/>
    </font>
    <font>
      <sz val="14"/>
      <name val="仿宋_GB2312"/>
      <charset val="134"/>
    </font>
    <font>
      <b/>
      <sz val="14"/>
      <name val="宋体"/>
      <charset val="134"/>
    </font>
    <font>
      <sz val="14"/>
      <name val="宋体"/>
      <charset val="134"/>
    </font>
    <font>
      <sz val="10"/>
      <name val="楷体_GB2312"/>
      <charset val="134"/>
    </font>
    <font>
      <sz val="14"/>
      <color rgb="FFFF0000"/>
      <name val="宋体"/>
      <charset val="134"/>
    </font>
    <font>
      <sz val="12"/>
      <name val="楷体_GB2312"/>
      <charset val="134"/>
    </font>
    <font>
      <b/>
      <sz val="11"/>
      <name val="仿宋_GB2312"/>
      <charset val="134"/>
    </font>
    <font>
      <sz val="16"/>
      <name val="方正小标宋简体"/>
      <charset val="134"/>
    </font>
    <font>
      <sz val="11"/>
      <color indexed="8"/>
      <name val="黑体"/>
      <charset val="134"/>
    </font>
    <font>
      <sz val="10"/>
      <name val="黑体"/>
      <charset val="134"/>
    </font>
    <font>
      <sz val="11"/>
      <color indexed="0"/>
      <name val="宋体"/>
      <charset val="134"/>
    </font>
    <font>
      <b/>
      <sz val="11"/>
      <color indexed="0"/>
      <name val="宋体"/>
      <charset val="134"/>
    </font>
    <font>
      <b/>
      <sz val="11"/>
      <color indexed="8"/>
      <name val="宋体"/>
      <charset val="134"/>
    </font>
    <font>
      <b/>
      <sz val="20"/>
      <name val="宋体"/>
      <charset val="134"/>
    </font>
    <font>
      <sz val="11"/>
      <name val="仿宋_GB2312"/>
      <charset val="134"/>
    </font>
    <font>
      <sz val="12"/>
      <name val="Times"/>
      <charset val="134"/>
    </font>
    <font>
      <b/>
      <sz val="11"/>
      <name val="宋体"/>
      <charset val="134"/>
      <scheme val="minor"/>
    </font>
    <font>
      <sz val="11"/>
      <name val="宋体"/>
      <charset val="134"/>
      <scheme val="minor"/>
    </font>
    <font>
      <sz val="12"/>
      <name val="仿宋_GB2312"/>
      <charset val="134"/>
    </font>
    <font>
      <sz val="11"/>
      <name val="Times"/>
      <charset val="134"/>
    </font>
    <font>
      <sz val="10"/>
      <name val="Times New Roman"/>
      <charset val="134"/>
    </font>
    <font>
      <sz val="12"/>
      <name val="宋体"/>
      <charset val="134"/>
      <scheme val="minor"/>
    </font>
    <font>
      <sz val="18"/>
      <name val="黑体"/>
      <charset val="134"/>
    </font>
    <font>
      <sz val="18"/>
      <name val="宋体"/>
      <charset val="134"/>
    </font>
    <font>
      <sz val="10"/>
      <name val="仿宋_GB2312"/>
      <charset val="134"/>
    </font>
    <font>
      <b/>
      <sz val="12"/>
      <name val="宋体"/>
      <charset val="134"/>
    </font>
    <font>
      <b/>
      <sz val="12"/>
      <name val="仿宋_GB2312"/>
      <charset val="134"/>
    </font>
    <font>
      <sz val="12"/>
      <name val="仿宋"/>
      <charset val="134"/>
    </font>
    <font>
      <sz val="12"/>
      <color rgb="FFFF0000"/>
      <name val="宋体"/>
      <charset val="134"/>
    </font>
    <font>
      <b/>
      <sz val="18"/>
      <name val="黑体"/>
      <charset val="134"/>
    </font>
    <font>
      <sz val="12"/>
      <color theme="1"/>
      <name val="仿宋_GB2312"/>
      <charset val="134"/>
    </font>
    <font>
      <b/>
      <sz val="12"/>
      <color theme="1"/>
      <name val="仿宋_GB2312"/>
      <charset val="134"/>
    </font>
    <font>
      <b/>
      <sz val="14"/>
      <name val="黑体"/>
      <charset val="134"/>
    </font>
    <font>
      <b/>
      <sz val="10"/>
      <name val="仿宋_GB2312"/>
      <charset val="134"/>
    </font>
    <font>
      <b/>
      <sz val="12"/>
      <name val="仿宋"/>
      <charset val="134"/>
    </font>
    <font>
      <sz val="24"/>
      <name val="方正小标宋简体"/>
      <charset val="134"/>
    </font>
    <font>
      <sz val="12"/>
      <name val="Helv"/>
      <charset val="134"/>
    </font>
    <font>
      <sz val="36"/>
      <name val="方正小标宋简体"/>
      <charset val="134"/>
    </font>
    <font>
      <b/>
      <sz val="22"/>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medium">
        <color auto="1"/>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0" fillId="2" borderId="17" applyNumberFormat="0" applyFon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18" applyNumberFormat="0" applyFill="0" applyAlignment="0" applyProtection="0">
      <alignment vertical="center"/>
    </xf>
    <xf numFmtId="0" fontId="60" fillId="0" borderId="18" applyNumberFormat="0" applyFill="0" applyAlignment="0" applyProtection="0">
      <alignment vertical="center"/>
    </xf>
    <xf numFmtId="0" fontId="61" fillId="0" borderId="19" applyNumberFormat="0" applyFill="0" applyAlignment="0" applyProtection="0">
      <alignment vertical="center"/>
    </xf>
    <xf numFmtId="0" fontId="61" fillId="0" borderId="0" applyNumberFormat="0" applyFill="0" applyBorder="0" applyAlignment="0" applyProtection="0">
      <alignment vertical="center"/>
    </xf>
    <xf numFmtId="0" fontId="62" fillId="3" borderId="20" applyNumberFormat="0" applyAlignment="0" applyProtection="0">
      <alignment vertical="center"/>
    </xf>
    <xf numFmtId="0" fontId="63" fillId="4" borderId="21" applyNumberFormat="0" applyAlignment="0" applyProtection="0">
      <alignment vertical="center"/>
    </xf>
    <xf numFmtId="0" fontId="64" fillId="4" borderId="20" applyNumberFormat="0" applyAlignment="0" applyProtection="0">
      <alignment vertical="center"/>
    </xf>
    <xf numFmtId="0" fontId="65" fillId="5" borderId="22" applyNumberFormat="0" applyAlignment="0" applyProtection="0">
      <alignment vertical="center"/>
    </xf>
    <xf numFmtId="0" fontId="66" fillId="0" borderId="23" applyNumberFormat="0" applyFill="0" applyAlignment="0" applyProtection="0">
      <alignment vertical="center"/>
    </xf>
    <xf numFmtId="0" fontId="67" fillId="0" borderId="24" applyNumberFormat="0" applyFill="0" applyAlignment="0" applyProtection="0">
      <alignment vertical="center"/>
    </xf>
    <xf numFmtId="0" fontId="68" fillId="6" borderId="0" applyNumberFormat="0" applyBorder="0" applyAlignment="0" applyProtection="0">
      <alignment vertical="center"/>
    </xf>
    <xf numFmtId="0" fontId="69" fillId="7" borderId="0" applyNumberFormat="0" applyBorder="0" applyAlignment="0" applyProtection="0">
      <alignment vertical="center"/>
    </xf>
    <xf numFmtId="0" fontId="70" fillId="8" borderId="0" applyNumberFormat="0" applyBorder="0" applyAlignment="0" applyProtection="0">
      <alignment vertical="center"/>
    </xf>
    <xf numFmtId="0" fontId="71" fillId="9" borderId="0" applyNumberFormat="0" applyBorder="0" applyAlignment="0" applyProtection="0">
      <alignment vertical="center"/>
    </xf>
    <xf numFmtId="0" fontId="72" fillId="10" borderId="0" applyNumberFormat="0" applyBorder="0" applyAlignment="0" applyProtection="0">
      <alignment vertical="center"/>
    </xf>
    <xf numFmtId="0" fontId="72" fillId="11" borderId="0" applyNumberFormat="0" applyBorder="0" applyAlignment="0" applyProtection="0">
      <alignment vertical="center"/>
    </xf>
    <xf numFmtId="0" fontId="71" fillId="12" borderId="0" applyNumberFormat="0" applyBorder="0" applyAlignment="0" applyProtection="0">
      <alignment vertical="center"/>
    </xf>
    <xf numFmtId="0" fontId="71" fillId="13" borderId="0" applyNumberFormat="0" applyBorder="0" applyAlignment="0" applyProtection="0">
      <alignment vertical="center"/>
    </xf>
    <xf numFmtId="0" fontId="72" fillId="14" borderId="0" applyNumberFormat="0" applyBorder="0" applyAlignment="0" applyProtection="0">
      <alignment vertical="center"/>
    </xf>
    <xf numFmtId="0" fontId="72" fillId="15" borderId="0" applyNumberFormat="0" applyBorder="0" applyAlignment="0" applyProtection="0">
      <alignment vertical="center"/>
    </xf>
    <xf numFmtId="0" fontId="71" fillId="16" borderId="0" applyNumberFormat="0" applyBorder="0" applyAlignment="0" applyProtection="0">
      <alignment vertical="center"/>
    </xf>
    <xf numFmtId="0" fontId="71" fillId="17" borderId="0" applyNumberFormat="0" applyBorder="0" applyAlignment="0" applyProtection="0">
      <alignment vertical="center"/>
    </xf>
    <xf numFmtId="0" fontId="72" fillId="18" borderId="0" applyNumberFormat="0" applyBorder="0" applyAlignment="0" applyProtection="0">
      <alignment vertical="center"/>
    </xf>
    <xf numFmtId="0" fontId="72" fillId="19" borderId="0" applyNumberFormat="0" applyBorder="0" applyAlignment="0" applyProtection="0">
      <alignment vertical="center"/>
    </xf>
    <xf numFmtId="0" fontId="71" fillId="20" borderId="0" applyNumberFormat="0" applyBorder="0" applyAlignment="0" applyProtection="0">
      <alignment vertical="center"/>
    </xf>
    <xf numFmtId="0" fontId="71" fillId="21" borderId="0" applyNumberFormat="0" applyBorder="0" applyAlignment="0" applyProtection="0">
      <alignment vertical="center"/>
    </xf>
    <xf numFmtId="0" fontId="72" fillId="22" borderId="0" applyNumberFormat="0" applyBorder="0" applyAlignment="0" applyProtection="0">
      <alignment vertical="center"/>
    </xf>
    <xf numFmtId="0" fontId="72" fillId="23" borderId="0" applyNumberFormat="0" applyBorder="0" applyAlignment="0" applyProtection="0">
      <alignment vertical="center"/>
    </xf>
    <xf numFmtId="0" fontId="71" fillId="24" borderId="0" applyNumberFormat="0" applyBorder="0" applyAlignment="0" applyProtection="0">
      <alignment vertical="center"/>
    </xf>
    <xf numFmtId="0" fontId="71" fillId="25" borderId="0" applyNumberFormat="0" applyBorder="0" applyAlignment="0" applyProtection="0">
      <alignment vertical="center"/>
    </xf>
    <xf numFmtId="0" fontId="72" fillId="26" borderId="0" applyNumberFormat="0" applyBorder="0" applyAlignment="0" applyProtection="0">
      <alignment vertical="center"/>
    </xf>
    <xf numFmtId="0" fontId="72" fillId="27" borderId="0" applyNumberFormat="0" applyBorder="0" applyAlignment="0" applyProtection="0">
      <alignment vertical="center"/>
    </xf>
    <xf numFmtId="0" fontId="71" fillId="28" borderId="0" applyNumberFormat="0" applyBorder="0" applyAlignment="0" applyProtection="0">
      <alignment vertical="center"/>
    </xf>
    <xf numFmtId="0" fontId="71" fillId="29" borderId="0" applyNumberFormat="0" applyBorder="0" applyAlignment="0" applyProtection="0">
      <alignment vertical="center"/>
    </xf>
    <xf numFmtId="0" fontId="72" fillId="30" borderId="0" applyNumberFormat="0" applyBorder="0" applyAlignment="0" applyProtection="0">
      <alignment vertical="center"/>
    </xf>
    <xf numFmtId="0" fontId="72" fillId="31" borderId="0" applyNumberFormat="0" applyBorder="0" applyAlignment="0" applyProtection="0">
      <alignment vertical="center"/>
    </xf>
    <xf numFmtId="0" fontId="71" fillId="32"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xf numFmtId="0" fontId="73" fillId="0" borderId="0"/>
    <xf numFmtId="0" fontId="3" fillId="0" borderId="0"/>
    <xf numFmtId="0" fontId="11" fillId="0" borderId="0"/>
    <xf numFmtId="0" fontId="11" fillId="0" borderId="0"/>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41" fontId="11" fillId="0" borderId="0" applyFont="0" applyFill="0" applyBorder="0" applyAlignment="0" applyProtection="0">
      <alignment vertical="center"/>
    </xf>
  </cellStyleXfs>
  <cellXfs count="351">
    <xf numFmtId="0" fontId="0" fillId="0" borderId="0" xfId="0">
      <alignment vertical="center"/>
    </xf>
    <xf numFmtId="176" fontId="1" fillId="0" borderId="0" xfId="52" applyNumberFormat="1" applyFont="1" applyFill="1" applyAlignment="1">
      <alignment horizontal="left" vertical="center"/>
    </xf>
    <xf numFmtId="176" fontId="1" fillId="0" borderId="0" xfId="52" applyNumberFormat="1" applyFont="1" applyFill="1" applyAlignment="1">
      <alignment horizontal="center" vertical="center"/>
    </xf>
    <xf numFmtId="0" fontId="0" fillId="0" borderId="0" xfId="0" applyAlignment="1"/>
    <xf numFmtId="0" fontId="2" fillId="0" borderId="0" xfId="52" applyFont="1" applyFill="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177"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0" xfId="0" applyFont="1" applyAlignment="1">
      <alignment horizontal="left" vertical="center"/>
    </xf>
    <xf numFmtId="179" fontId="1" fillId="0" borderId="0" xfId="0" applyNumberFormat="1" applyFont="1" applyAlignment="1">
      <alignment horizontal="left" vertical="center" wrapText="1"/>
    </xf>
    <xf numFmtId="0" fontId="2" fillId="0" borderId="0" xfId="61" applyNumberFormat="1" applyFont="1" applyBorder="1" applyAlignment="1">
      <alignment horizontal="center" vertical="center" shrinkToFit="1"/>
    </xf>
    <xf numFmtId="179" fontId="3" fillId="0" borderId="0" xfId="0" applyNumberFormat="1" applyFont="1" applyAlignment="1">
      <alignment horizontal="right" vertical="center" wrapText="1"/>
    </xf>
    <xf numFmtId="0" fontId="5" fillId="0" borderId="1" xfId="0" applyFont="1" applyBorder="1" applyAlignment="1">
      <alignment horizontal="center" vertical="center" wrapText="1"/>
    </xf>
    <xf numFmtId="179"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80" fontId="4" fillId="0" borderId="1" xfId="50" applyNumberFormat="1" applyFont="1" applyBorder="1" applyAlignment="1">
      <alignment horizontal="center" vertical="center" wrapText="1"/>
    </xf>
    <xf numFmtId="180" fontId="4" fillId="0" borderId="1" xfId="50" applyNumberFormat="1" applyFont="1" applyFill="1" applyBorder="1" applyAlignment="1">
      <alignment horizontal="center" vertical="center" wrapText="1"/>
    </xf>
    <xf numFmtId="180" fontId="4"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179" fontId="1" fillId="0" borderId="1" xfId="50" applyNumberFormat="1" applyFont="1" applyBorder="1" applyAlignment="1">
      <alignment horizontal="center" vertical="center" wrapText="1"/>
    </xf>
    <xf numFmtId="179" fontId="1" fillId="0" borderId="1" xfId="50" applyNumberFormat="1" applyFont="1" applyFill="1" applyBorder="1" applyAlignment="1">
      <alignment horizontal="center" vertical="center" wrapText="1"/>
    </xf>
    <xf numFmtId="17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76" fontId="1" fillId="0" borderId="1" xfId="0" applyNumberFormat="1" applyFont="1" applyFill="1" applyBorder="1" applyAlignment="1" applyProtection="1">
      <alignment vertical="center" wrapText="1"/>
      <protection locked="0"/>
    </xf>
    <xf numFmtId="179" fontId="7" fillId="0" borderId="1" xfId="50" applyNumberFormat="1" applyFont="1" applyFill="1" applyBorder="1" applyAlignment="1">
      <alignment horizontal="center" vertical="center" wrapText="1"/>
    </xf>
    <xf numFmtId="180" fontId="1" fillId="0" borderId="0" xfId="0" applyNumberFormat="1" applyFont="1" applyAlignment="1">
      <alignment horizontal="left" vertical="center" wrapText="1"/>
    </xf>
    <xf numFmtId="0" fontId="2" fillId="0" borderId="0" xfId="61" applyNumberFormat="1" applyFont="1" applyBorder="1" applyAlignment="1">
      <alignment horizontal="center" vertical="center" wrapText="1"/>
    </xf>
    <xf numFmtId="180" fontId="3" fillId="0" borderId="0" xfId="0" applyNumberFormat="1" applyFont="1" applyAlignment="1">
      <alignment horizontal="right" vertical="center" wrapText="1"/>
    </xf>
    <xf numFmtId="180" fontId="5" fillId="0" borderId="1" xfId="0" applyNumberFormat="1" applyFont="1" applyBorder="1" applyAlignment="1">
      <alignment horizontal="center" vertical="center" wrapText="1"/>
    </xf>
    <xf numFmtId="180" fontId="1" fillId="0" borderId="1" xfId="0" applyNumberFormat="1" applyFont="1" applyBorder="1" applyAlignment="1">
      <alignment horizontal="center" vertical="center" wrapText="1"/>
    </xf>
    <xf numFmtId="180" fontId="1" fillId="0" borderId="0" xfId="0" applyNumberFormat="1" applyFont="1" applyAlignment="1">
      <alignment horizontal="center" vertical="center" wrapText="1"/>
    </xf>
    <xf numFmtId="0" fontId="1" fillId="0" borderId="0" xfId="0" applyFont="1" applyFill="1" applyAlignment="1">
      <alignment horizontal="left" vertical="center"/>
    </xf>
    <xf numFmtId="179" fontId="1" fillId="0" borderId="0" xfId="0" applyNumberFormat="1" applyFont="1" applyFill="1" applyAlignment="1">
      <alignment horizontal="left" vertical="center" wrapText="1"/>
    </xf>
    <xf numFmtId="0" fontId="2" fillId="0" borderId="0" xfId="61" applyNumberFormat="1" applyFont="1" applyFill="1" applyBorder="1" applyAlignment="1">
      <alignment horizontal="center" vertical="center" shrinkToFit="1"/>
    </xf>
    <xf numFmtId="179" fontId="3" fillId="0" borderId="0" xfId="0" applyNumberFormat="1" applyFont="1" applyFill="1" applyAlignment="1">
      <alignment horizontal="right" vertical="center" wrapText="1"/>
    </xf>
    <xf numFmtId="0" fontId="5" fillId="0" borderId="1" xfId="0"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0" fillId="0" borderId="0" xfId="0" applyFill="1">
      <alignment vertical="center"/>
    </xf>
    <xf numFmtId="0" fontId="0" fillId="0" borderId="0" xfId="0" applyFill="1" applyAlignment="1"/>
    <xf numFmtId="0" fontId="2" fillId="0" borderId="0" xfId="61" applyNumberFormat="1" applyFont="1" applyFill="1" applyBorder="1" applyAlignment="1">
      <alignment horizontal="center" vertical="center" wrapText="1"/>
    </xf>
    <xf numFmtId="0" fontId="3" fillId="0" borderId="0" xfId="0" applyFont="1" applyFill="1" applyAlignment="1">
      <alignment horizontal="right" vertical="center" wrapText="1"/>
    </xf>
    <xf numFmtId="0" fontId="8" fillId="0" borderId="0" xfId="55" applyFont="1" applyFill="1" applyAlignment="1">
      <alignment vertical="center"/>
    </xf>
    <xf numFmtId="0" fontId="9" fillId="0" borderId="0" xfId="55" applyFont="1" applyFill="1" applyAlignment="1">
      <alignment vertical="center"/>
    </xf>
    <xf numFmtId="0" fontId="10" fillId="0" borderId="0" xfId="55" applyFont="1" applyFill="1" applyAlignment="1">
      <alignment vertical="center"/>
    </xf>
    <xf numFmtId="0" fontId="11" fillId="0" borderId="0" xfId="55" applyFont="1" applyFill="1" applyAlignment="1">
      <alignment vertical="center"/>
    </xf>
    <xf numFmtId="0" fontId="12" fillId="0" borderId="0" xfId="55" applyFont="1" applyFill="1" applyAlignment="1">
      <alignment horizontal="center" vertical="center"/>
    </xf>
    <xf numFmtId="0" fontId="1" fillId="0" borderId="2" xfId="55" applyFont="1" applyFill="1" applyBorder="1" applyAlignment="1">
      <alignment horizontal="right" vertical="center"/>
    </xf>
    <xf numFmtId="0" fontId="13" fillId="0" borderId="3" xfId="55" applyFont="1" applyFill="1" applyBorder="1" applyAlignment="1">
      <alignment horizontal="center" vertical="center"/>
    </xf>
    <xf numFmtId="0" fontId="8" fillId="0" borderId="1" xfId="55" applyFont="1" applyFill="1" applyBorder="1" applyAlignment="1">
      <alignment horizontal="center" vertical="center" wrapText="1"/>
    </xf>
    <xf numFmtId="0" fontId="8" fillId="0" borderId="1" xfId="55" applyFont="1" applyFill="1" applyBorder="1" applyAlignment="1">
      <alignment horizontal="center" vertical="center"/>
    </xf>
    <xf numFmtId="0" fontId="13" fillId="0" borderId="4" xfId="55" applyFont="1" applyFill="1" applyBorder="1" applyAlignment="1">
      <alignment horizontal="center" vertical="center"/>
    </xf>
    <xf numFmtId="0" fontId="14" fillId="0" borderId="3" xfId="55" applyFont="1" applyFill="1" applyBorder="1" applyAlignment="1">
      <alignment horizontal="center" vertical="center" shrinkToFit="1"/>
    </xf>
    <xf numFmtId="3" fontId="14" fillId="0" borderId="0" xfId="55" applyNumberFormat="1" applyFont="1" applyFill="1" applyBorder="1" applyAlignment="1">
      <alignment horizontal="center" vertical="center" shrinkToFit="1"/>
    </xf>
    <xf numFmtId="3" fontId="14" fillId="0" borderId="4" xfId="55" applyNumberFormat="1" applyFont="1" applyFill="1" applyBorder="1" applyAlignment="1">
      <alignment horizontal="center" vertical="center" shrinkToFit="1"/>
    </xf>
    <xf numFmtId="10" fontId="14" fillId="0" borderId="3" xfId="55" applyNumberFormat="1" applyFont="1" applyFill="1" applyBorder="1" applyAlignment="1">
      <alignment vertical="center" shrinkToFit="1"/>
    </xf>
    <xf numFmtId="10" fontId="14" fillId="0" borderId="4" xfId="55" applyNumberFormat="1" applyFont="1" applyFill="1" applyBorder="1" applyAlignment="1">
      <alignment vertical="center" shrinkToFit="1"/>
    </xf>
    <xf numFmtId="0" fontId="14" fillId="0" borderId="5" xfId="55" applyFont="1" applyFill="1" applyBorder="1" applyAlignment="1">
      <alignment vertical="center" wrapText="1"/>
    </xf>
    <xf numFmtId="3" fontId="14" fillId="0" borderId="5" xfId="58" applyNumberFormat="1" applyFont="1" applyFill="1" applyBorder="1" applyAlignment="1" applyProtection="1">
      <alignment horizontal="center" vertical="center" shrinkToFit="1"/>
    </xf>
    <xf numFmtId="0" fontId="15" fillId="0" borderId="4" xfId="55" applyFont="1" applyFill="1" applyBorder="1" applyAlignment="1">
      <alignment vertical="center" wrapText="1"/>
    </xf>
    <xf numFmtId="3" fontId="15" fillId="0" borderId="4" xfId="58" applyNumberFormat="1" applyFont="1" applyFill="1" applyBorder="1" applyAlignment="1" applyProtection="1">
      <alignment horizontal="center" vertical="center" shrinkToFit="1"/>
    </xf>
    <xf numFmtId="3" fontId="15" fillId="0" borderId="4" xfId="55" applyNumberFormat="1" applyFont="1" applyFill="1" applyBorder="1" applyAlignment="1">
      <alignment horizontal="center" vertical="center" shrinkToFit="1"/>
    </xf>
    <xf numFmtId="10" fontId="15" fillId="0" borderId="4" xfId="55" applyNumberFormat="1" applyFont="1" applyFill="1" applyBorder="1" applyAlignment="1">
      <alignment vertical="center" shrinkToFit="1"/>
    </xf>
    <xf numFmtId="0" fontId="14" fillId="0" borderId="4" xfId="55" applyFont="1" applyFill="1" applyBorder="1" applyAlignment="1">
      <alignment vertical="center" wrapText="1"/>
    </xf>
    <xf numFmtId="3" fontId="14" fillId="0" borderId="4" xfId="58" applyNumberFormat="1" applyFont="1" applyFill="1" applyBorder="1" applyAlignment="1" applyProtection="1">
      <alignment horizontal="center" vertical="center" shrinkToFit="1"/>
    </xf>
    <xf numFmtId="0" fontId="15" fillId="0" borderId="6" xfId="55" applyFont="1" applyFill="1" applyBorder="1" applyAlignment="1">
      <alignment vertical="center" wrapText="1"/>
    </xf>
    <xf numFmtId="3" fontId="15" fillId="0" borderId="7" xfId="58" applyNumberFormat="1" applyFont="1" applyFill="1" applyBorder="1" applyAlignment="1" applyProtection="1">
      <alignment horizontal="center" vertical="center" shrinkToFit="1"/>
    </xf>
    <xf numFmtId="3" fontId="15" fillId="0" borderId="8" xfId="55" applyNumberFormat="1" applyFont="1" applyFill="1" applyBorder="1" applyAlignment="1">
      <alignment horizontal="center" vertical="center" shrinkToFit="1"/>
    </xf>
    <xf numFmtId="3" fontId="15" fillId="0" borderId="8" xfId="58" applyNumberFormat="1" applyFont="1" applyFill="1" applyBorder="1" applyAlignment="1" applyProtection="1">
      <alignment horizontal="center" vertical="center" shrinkToFit="1"/>
    </xf>
    <xf numFmtId="10" fontId="15" fillId="0" borderId="8" xfId="55" applyNumberFormat="1" applyFont="1" applyFill="1" applyBorder="1" applyAlignment="1">
      <alignment vertical="center" shrinkToFit="1"/>
    </xf>
    <xf numFmtId="0" fontId="16" fillId="0" borderId="0" xfId="55" applyFont="1" applyFill="1" applyAlignment="1">
      <alignment vertical="center"/>
    </xf>
    <xf numFmtId="0" fontId="17" fillId="0" borderId="0" xfId="55" applyFont="1" applyFill="1" applyAlignment="1">
      <alignment vertical="center"/>
    </xf>
    <xf numFmtId="0" fontId="14" fillId="0" borderId="9" xfId="55" applyFont="1" applyFill="1" applyBorder="1" applyAlignment="1">
      <alignment horizontal="center" vertical="center"/>
    </xf>
    <xf numFmtId="181" fontId="14" fillId="0" borderId="4" xfId="55" applyNumberFormat="1" applyFont="1" applyFill="1" applyBorder="1" applyAlignment="1">
      <alignment horizontal="center" vertical="center"/>
    </xf>
    <xf numFmtId="10" fontId="14" fillId="0" borderId="0" xfId="55" applyNumberFormat="1" applyFont="1" applyFill="1" applyBorder="1" applyAlignment="1">
      <alignment horizontal="center" vertical="center" shrinkToFit="1"/>
    </xf>
    <xf numFmtId="10" fontId="14" fillId="0" borderId="4" xfId="55" applyNumberFormat="1" applyFont="1" applyFill="1" applyBorder="1" applyAlignment="1">
      <alignment horizontal="center" vertical="center" shrinkToFit="1"/>
    </xf>
    <xf numFmtId="181" fontId="14" fillId="0" borderId="4" xfId="58" applyNumberFormat="1" applyFont="1" applyFill="1" applyBorder="1" applyAlignment="1" applyProtection="1">
      <alignment horizontal="center" vertical="center" shrinkToFit="1"/>
    </xf>
    <xf numFmtId="0" fontId="15" fillId="0" borderId="4" xfId="55" applyFont="1" applyFill="1" applyBorder="1" applyAlignment="1">
      <alignment vertical="center"/>
    </xf>
    <xf numFmtId="181" fontId="15" fillId="0" borderId="4" xfId="58" applyNumberFormat="1" applyFont="1" applyFill="1" applyBorder="1" applyAlignment="1" applyProtection="1">
      <alignment horizontal="center" vertical="center" shrinkToFit="1"/>
    </xf>
    <xf numFmtId="181" fontId="15" fillId="0" borderId="4" xfId="55" applyNumberFormat="1" applyFont="1" applyFill="1" applyBorder="1" applyAlignment="1">
      <alignment horizontal="center" vertical="center"/>
    </xf>
    <xf numFmtId="10" fontId="15" fillId="0" borderId="0" xfId="55" applyNumberFormat="1" applyFont="1" applyFill="1" applyBorder="1" applyAlignment="1">
      <alignment horizontal="center" vertical="center"/>
    </xf>
    <xf numFmtId="10" fontId="15" fillId="0" borderId="4" xfId="55" applyNumberFormat="1" applyFont="1" applyFill="1" applyBorder="1" applyAlignment="1">
      <alignment horizontal="center" vertical="center" shrinkToFit="1"/>
    </xf>
    <xf numFmtId="10" fontId="14" fillId="0" borderId="0" xfId="55" applyNumberFormat="1" applyFont="1" applyFill="1" applyBorder="1" applyAlignment="1">
      <alignment horizontal="center" vertical="center"/>
    </xf>
    <xf numFmtId="0" fontId="15" fillId="0" borderId="7" xfId="55" applyFont="1" applyFill="1" applyBorder="1" applyAlignment="1">
      <alignment vertical="center" wrapText="1"/>
    </xf>
    <xf numFmtId="181" fontId="15" fillId="0" borderId="7" xfId="58" applyNumberFormat="1" applyFont="1" applyFill="1" applyBorder="1" applyAlignment="1" applyProtection="1">
      <alignment horizontal="center" vertical="center" shrinkToFit="1"/>
    </xf>
    <xf numFmtId="181" fontId="15" fillId="0" borderId="7" xfId="55" applyNumberFormat="1" applyFont="1" applyFill="1" applyBorder="1" applyAlignment="1">
      <alignment horizontal="center" vertical="center"/>
    </xf>
    <xf numFmtId="10" fontId="15" fillId="0" borderId="2" xfId="55" applyNumberFormat="1" applyFont="1" applyFill="1" applyBorder="1" applyAlignment="1">
      <alignment horizontal="center" vertical="center"/>
    </xf>
    <xf numFmtId="10" fontId="15" fillId="0" borderId="7" xfId="55" applyNumberFormat="1" applyFont="1" applyFill="1" applyBorder="1" applyAlignment="1">
      <alignment horizontal="center" vertical="center" shrinkToFit="1"/>
    </xf>
    <xf numFmtId="0" fontId="18" fillId="0" borderId="0" xfId="55" applyFont="1" applyFill="1" applyAlignment="1">
      <alignment vertical="center" wrapText="1"/>
    </xf>
    <xf numFmtId="0" fontId="19" fillId="0" borderId="0" xfId="55" applyFont="1" applyFill="1" applyAlignment="1">
      <alignment vertical="center"/>
    </xf>
    <xf numFmtId="0" fontId="20" fillId="0" borderId="0" xfId="55" applyFont="1" applyFill="1" applyAlignment="1">
      <alignment horizontal="left" vertical="center"/>
    </xf>
    <xf numFmtId="0" fontId="1" fillId="0" borderId="2" xfId="55" applyFont="1" applyFill="1" applyBorder="1" applyAlignment="1">
      <alignment vertical="center"/>
    </xf>
    <xf numFmtId="0" fontId="8" fillId="0" borderId="3" xfId="55" applyFont="1" applyFill="1" applyBorder="1" applyAlignment="1">
      <alignment horizontal="center" vertical="center"/>
    </xf>
    <xf numFmtId="0" fontId="8" fillId="0" borderId="3" xfId="55" applyFont="1" applyFill="1" applyBorder="1" applyAlignment="1">
      <alignment horizontal="center" vertical="center" wrapText="1"/>
    </xf>
    <xf numFmtId="0" fontId="8" fillId="0" borderId="7" xfId="55" applyFont="1" applyFill="1" applyBorder="1" applyAlignment="1">
      <alignment horizontal="center" vertical="center"/>
    </xf>
    <xf numFmtId="0" fontId="8" fillId="0" borderId="7" xfId="55" applyFont="1" applyFill="1" applyBorder="1" applyAlignment="1">
      <alignment horizontal="center" vertical="center" wrapText="1"/>
    </xf>
    <xf numFmtId="0" fontId="14" fillId="0" borderId="3" xfId="55" applyFont="1" applyFill="1" applyBorder="1" applyAlignment="1">
      <alignment horizontal="left" vertical="center" shrinkToFit="1"/>
    </xf>
    <xf numFmtId="3" fontId="14" fillId="0" borderId="0" xfId="55" applyNumberFormat="1" applyFont="1" applyFill="1" applyBorder="1" applyAlignment="1">
      <alignment horizontal="center" vertical="center"/>
    </xf>
    <xf numFmtId="10" fontId="14" fillId="0" borderId="4" xfId="55" applyNumberFormat="1" applyFont="1" applyFill="1" applyBorder="1" applyAlignment="1">
      <alignment horizontal="center" vertical="center"/>
    </xf>
    <xf numFmtId="3" fontId="15" fillId="0" borderId="0" xfId="55" applyNumberFormat="1" applyFont="1" applyFill="1" applyBorder="1" applyAlignment="1">
      <alignment horizontal="center" vertical="center"/>
    </xf>
    <xf numFmtId="10" fontId="15" fillId="0" borderId="4" xfId="55" applyNumberFormat="1" applyFont="1" applyFill="1" applyBorder="1" applyAlignment="1">
      <alignment horizontal="center" vertical="center"/>
    </xf>
    <xf numFmtId="0" fontId="14" fillId="0" borderId="4" xfId="55" applyFont="1" applyFill="1" applyBorder="1" applyAlignment="1">
      <alignment horizontal="left" vertical="center"/>
    </xf>
    <xf numFmtId="0" fontId="14" fillId="0" borderId="4" xfId="55" applyFont="1" applyFill="1" applyBorder="1" applyAlignment="1">
      <alignment horizontal="left" vertical="center" shrinkToFit="1"/>
    </xf>
    <xf numFmtId="0" fontId="21" fillId="0" borderId="7" xfId="55" applyFont="1" applyFill="1" applyBorder="1" applyAlignment="1">
      <alignment horizontal="center" vertical="center"/>
    </xf>
    <xf numFmtId="0" fontId="14" fillId="0" borderId="2" xfId="55" applyFont="1" applyFill="1" applyBorder="1" applyAlignment="1">
      <alignment horizontal="center" vertical="center"/>
    </xf>
    <xf numFmtId="0" fontId="14" fillId="0" borderId="7" xfId="55" applyFont="1" applyFill="1" applyBorder="1" applyAlignment="1">
      <alignment horizontal="center" vertical="center"/>
    </xf>
    <xf numFmtId="0" fontId="11" fillId="0" borderId="0" xfId="0" applyFont="1" applyFill="1" applyBorder="1" applyAlignment="1"/>
    <xf numFmtId="0" fontId="1" fillId="0" borderId="0" xfId="60" applyFont="1" applyFill="1" applyBorder="1" applyAlignment="1">
      <alignment horizontal="left" vertical="center"/>
    </xf>
    <xf numFmtId="0" fontId="1" fillId="0" borderId="0" xfId="51" applyFont="1" applyFill="1" applyBorder="1" applyAlignment="1">
      <alignment horizontal="left" vertical="center"/>
    </xf>
    <xf numFmtId="0" fontId="22" fillId="0" borderId="0" xfId="60" applyFont="1" applyFill="1" applyBorder="1" applyAlignment="1">
      <alignment horizontal="center" vertical="center" wrapText="1" shrinkToFit="1"/>
    </xf>
    <xf numFmtId="0" fontId="2" fillId="0" borderId="0" xfId="51" applyFont="1" applyFill="1" applyBorder="1" applyAlignment="1">
      <alignment vertical="center"/>
    </xf>
    <xf numFmtId="0" fontId="3" fillId="0" borderId="0" xfId="60" applyFont="1" applyFill="1" applyBorder="1" applyAlignment="1">
      <alignment horizontal="right" vertical="center"/>
    </xf>
    <xf numFmtId="176" fontId="3" fillId="0" borderId="0" xfId="60" applyNumberFormat="1" applyFont="1" applyFill="1" applyBorder="1" applyAlignment="1">
      <alignment horizontal="right" vertical="center"/>
    </xf>
    <xf numFmtId="0" fontId="3" fillId="0" borderId="0" xfId="51" applyFont="1" applyFill="1" applyBorder="1" applyAlignment="1">
      <alignment horizontal="right" vertical="center"/>
    </xf>
    <xf numFmtId="0" fontId="23" fillId="0" borderId="1" xfId="51" applyFont="1" applyFill="1" applyBorder="1" applyAlignment="1">
      <alignment horizontal="center" vertical="center" wrapText="1"/>
    </xf>
    <xf numFmtId="0" fontId="5" fillId="0" borderId="1" xfId="59" applyNumberFormat="1" applyFont="1" applyFill="1" applyBorder="1" applyAlignment="1" applyProtection="1">
      <alignment horizontal="center" vertical="center" wrapText="1" shrinkToFit="1"/>
      <protection locked="0"/>
    </xf>
    <xf numFmtId="176" fontId="24" fillId="0" borderId="1" xfId="60" applyNumberFormat="1" applyFont="1" applyFill="1" applyBorder="1" applyAlignment="1">
      <alignment horizontal="center" vertical="center"/>
    </xf>
    <xf numFmtId="0" fontId="5" fillId="0" borderId="10"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0" xfId="51" applyFont="1" applyFill="1" applyBorder="1" applyAlignment="1">
      <alignment horizontal="center" vertical="center" wrapText="1"/>
    </xf>
    <xf numFmtId="0" fontId="25" fillId="0" borderId="4" xfId="53" applyFont="1" applyFill="1" applyBorder="1" applyAlignment="1" applyProtection="1">
      <alignment horizontal="center" vertical="center" wrapText="1"/>
      <protection locked="0"/>
    </xf>
    <xf numFmtId="176" fontId="7" fillId="0" borderId="4" xfId="51" applyNumberFormat="1" applyFont="1" applyFill="1" applyBorder="1" applyAlignment="1">
      <alignment horizontal="center" vertical="center" wrapText="1"/>
    </xf>
    <xf numFmtId="0" fontId="4" fillId="0" borderId="0" xfId="51" applyFont="1" applyFill="1" applyBorder="1" applyAlignment="1">
      <alignment vertical="center"/>
    </xf>
    <xf numFmtId="0" fontId="26" fillId="0" borderId="7" xfId="53" applyFont="1" applyFill="1" applyBorder="1" applyAlignment="1" applyProtection="1">
      <alignment horizontal="center" vertical="center" wrapText="1"/>
      <protection locked="0"/>
    </xf>
    <xf numFmtId="176" fontId="27" fillId="0" borderId="7" xfId="51" applyNumberFormat="1" applyFont="1" applyFill="1" applyBorder="1" applyAlignment="1">
      <alignment horizontal="center" vertical="center" wrapText="1"/>
    </xf>
    <xf numFmtId="0" fontId="4" fillId="0" borderId="0" xfId="59" applyFont="1" applyFill="1" applyAlignment="1" applyProtection="1">
      <alignment vertical="center"/>
      <protection locked="0"/>
    </xf>
    <xf numFmtId="0" fontId="1" fillId="0" borderId="11" xfId="51" applyFont="1" applyFill="1" applyBorder="1" applyAlignment="1">
      <alignment horizontal="center" vertical="center"/>
    </xf>
    <xf numFmtId="0" fontId="1" fillId="0" borderId="0" xfId="51" applyFont="1" applyFill="1" applyBorder="1" applyAlignment="1">
      <alignment vertical="center"/>
    </xf>
    <xf numFmtId="0" fontId="1" fillId="0" borderId="0" xfId="51" applyFont="1" applyFill="1" applyBorder="1" applyAlignment="1">
      <alignment horizontal="center" vertical="center"/>
    </xf>
    <xf numFmtId="0" fontId="0" fillId="0" borderId="0" xfId="0" applyFont="1">
      <alignment vertical="center"/>
    </xf>
    <xf numFmtId="0" fontId="27" fillId="0" borderId="0" xfId="0" applyFont="1">
      <alignment vertical="center"/>
    </xf>
    <xf numFmtId="0" fontId="11" fillId="0" borderId="0" xfId="0" applyFont="1" applyFill="1" applyBorder="1" applyAlignment="1">
      <alignment horizontal="center"/>
    </xf>
    <xf numFmtId="0" fontId="28" fillId="0" borderId="0" xfId="55" applyFont="1" applyFill="1" applyAlignment="1">
      <alignment horizontal="center" vertical="center"/>
    </xf>
    <xf numFmtId="0" fontId="8" fillId="0" borderId="2" xfId="55" applyFont="1" applyFill="1" applyBorder="1" applyAlignment="1">
      <alignment horizontal="right" vertical="center"/>
    </xf>
    <xf numFmtId="0" fontId="8" fillId="0" borderId="12" xfId="55" applyFont="1" applyFill="1" applyBorder="1" applyAlignment="1">
      <alignment horizontal="center" vertical="center"/>
    </xf>
    <xf numFmtId="0" fontId="8" fillId="0" borderId="10" xfId="55" applyFont="1" applyFill="1" applyBorder="1" applyAlignment="1">
      <alignment horizontal="center" vertical="center"/>
    </xf>
    <xf numFmtId="0" fontId="5" fillId="0" borderId="1" xfId="55" applyFont="1" applyFill="1" applyBorder="1" applyAlignment="1">
      <alignment horizontal="center" vertical="center" wrapText="1"/>
    </xf>
    <xf numFmtId="0" fontId="21" fillId="0" borderId="3" xfId="0" applyFont="1" applyFill="1" applyBorder="1" applyAlignment="1">
      <alignment horizontal="left" vertical="center" shrinkToFit="1"/>
    </xf>
    <xf numFmtId="176" fontId="29" fillId="0" borderId="3" xfId="0" applyNumberFormat="1" applyFont="1" applyFill="1" applyBorder="1" applyAlignment="1">
      <alignment horizontal="right" vertical="center"/>
    </xf>
    <xf numFmtId="176" fontId="21" fillId="0" borderId="3" xfId="0" applyNumberFormat="1" applyFont="1" applyFill="1" applyBorder="1" applyAlignment="1">
      <alignment horizontal="right" vertical="center"/>
    </xf>
    <xf numFmtId="180" fontId="29" fillId="0" borderId="3" xfId="0" applyNumberFormat="1" applyFont="1" applyFill="1" applyBorder="1" applyAlignment="1">
      <alignment horizontal="center" vertical="center"/>
    </xf>
    <xf numFmtId="0" fontId="1" fillId="0" borderId="0" xfId="0" applyFont="1" applyFill="1" applyBorder="1" applyAlignment="1"/>
    <xf numFmtId="0" fontId="29" fillId="0" borderId="4" xfId="0" applyFont="1" applyFill="1" applyBorder="1" applyAlignment="1">
      <alignment horizontal="left" vertical="center" shrinkToFit="1"/>
    </xf>
    <xf numFmtId="176" fontId="29" fillId="0" borderId="4" xfId="0" applyNumberFormat="1" applyFont="1" applyFill="1" applyBorder="1" applyAlignment="1">
      <alignment horizontal="right" vertical="center"/>
    </xf>
    <xf numFmtId="180" fontId="29" fillId="0" borderId="4" xfId="0" applyNumberFormat="1" applyFont="1" applyFill="1" applyBorder="1" applyAlignment="1">
      <alignment horizontal="center" vertical="center"/>
    </xf>
    <xf numFmtId="0" fontId="21" fillId="0" borderId="4" xfId="0" applyFont="1" applyFill="1" applyBorder="1" applyAlignment="1">
      <alignment horizontal="left" vertical="center" shrinkToFit="1"/>
    </xf>
    <xf numFmtId="10" fontId="29" fillId="0" borderId="4" xfId="0" applyNumberFormat="1" applyFont="1" applyFill="1" applyBorder="1" applyAlignment="1">
      <alignment horizontal="center" vertical="center"/>
    </xf>
    <xf numFmtId="0" fontId="4" fillId="0" borderId="0" xfId="0" applyFont="1" applyFill="1" applyBorder="1" applyAlignment="1"/>
    <xf numFmtId="0" fontId="21" fillId="0" borderId="4" xfId="0" applyFont="1" applyFill="1" applyBorder="1" applyAlignment="1">
      <alignment horizontal="center" vertical="center" shrinkToFit="1"/>
    </xf>
    <xf numFmtId="176" fontId="21" fillId="0" borderId="13" xfId="0" applyNumberFormat="1" applyFont="1" applyFill="1" applyBorder="1" applyAlignment="1">
      <alignment horizontal="right" vertical="center"/>
    </xf>
    <xf numFmtId="10" fontId="29" fillId="0" borderId="5" xfId="0" applyNumberFormat="1" applyFont="1" applyFill="1" applyBorder="1" applyAlignment="1">
      <alignment horizontal="center" vertical="center"/>
    </xf>
    <xf numFmtId="176" fontId="29" fillId="0" borderId="13" xfId="0" applyNumberFormat="1" applyFont="1" applyFill="1" applyBorder="1" applyAlignment="1">
      <alignment horizontal="right" vertical="center"/>
    </xf>
    <xf numFmtId="0" fontId="21" fillId="0" borderId="7" xfId="0" applyFont="1" applyFill="1" applyBorder="1" applyAlignment="1">
      <alignment horizontal="center" vertical="center" shrinkToFit="1"/>
    </xf>
    <xf numFmtId="176" fontId="21" fillId="0" borderId="8" xfId="0" applyNumberFormat="1" applyFont="1" applyFill="1" applyBorder="1" applyAlignment="1">
      <alignment horizontal="right" vertical="center"/>
    </xf>
    <xf numFmtId="10" fontId="29" fillId="0" borderId="7" xfId="0" applyNumberFormat="1" applyFont="1" applyFill="1" applyBorder="1" applyAlignment="1">
      <alignment horizontal="center" vertical="center"/>
    </xf>
    <xf numFmtId="10" fontId="21" fillId="0" borderId="7" xfId="0" applyNumberFormat="1" applyFont="1" applyFill="1" applyBorder="1" applyAlignment="1">
      <alignment horizontal="center" vertical="center"/>
    </xf>
    <xf numFmtId="0" fontId="8" fillId="0" borderId="0" xfId="0" applyFont="1" applyFill="1" applyBorder="1" applyAlignment="1"/>
    <xf numFmtId="0" fontId="30" fillId="0" borderId="0" xfId="0" applyFont="1" applyFill="1" applyBorder="1" applyAlignment="1"/>
    <xf numFmtId="180" fontId="11" fillId="0" borderId="0" xfId="0" applyNumberFormat="1" applyFont="1" applyFill="1" applyBorder="1" applyAlignment="1">
      <alignment horizontal="right" vertical="center"/>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176" fontId="21" fillId="0" borderId="4" xfId="0" applyNumberFormat="1" applyFont="1" applyFill="1" applyBorder="1" applyAlignment="1">
      <alignment horizontal="center" vertical="center"/>
    </xf>
    <xf numFmtId="10" fontId="21" fillId="0" borderId="5" xfId="0" applyNumberFormat="1" applyFont="1" applyFill="1" applyBorder="1" applyAlignment="1">
      <alignment horizontal="center" vertical="center"/>
    </xf>
    <xf numFmtId="10" fontId="31" fillId="0" borderId="4" xfId="0" applyNumberFormat="1" applyFont="1" applyFill="1" applyBorder="1" applyAlignment="1">
      <alignment horizontal="center" vertical="center"/>
    </xf>
    <xf numFmtId="176" fontId="29" fillId="0" borderId="4" xfId="0" applyNumberFormat="1" applyFont="1" applyFill="1" applyBorder="1" applyAlignment="1">
      <alignment horizontal="center" vertical="center"/>
    </xf>
    <xf numFmtId="10" fontId="32" fillId="0" borderId="4" xfId="0" applyNumberFormat="1" applyFont="1" applyFill="1" applyBorder="1" applyAlignment="1">
      <alignment horizontal="center" vertical="center"/>
    </xf>
    <xf numFmtId="0" fontId="21" fillId="0" borderId="4" xfId="0" applyFont="1" applyFill="1" applyBorder="1" applyAlignment="1">
      <alignment horizontal="center" vertical="center"/>
    </xf>
    <xf numFmtId="10" fontId="21" fillId="0" borderId="4" xfId="0" applyNumberFormat="1" applyFont="1" applyFill="1" applyBorder="1" applyAlignment="1">
      <alignment horizontal="center" vertical="center"/>
    </xf>
    <xf numFmtId="0" fontId="29" fillId="0" borderId="4" xfId="0" applyFont="1" applyFill="1" applyBorder="1" applyAlignment="1">
      <alignment horizontal="center" vertical="center"/>
    </xf>
    <xf numFmtId="176" fontId="21" fillId="0" borderId="7" xfId="0" applyNumberFormat="1" applyFont="1" applyFill="1" applyBorder="1" applyAlignment="1">
      <alignment horizontal="center" vertical="center"/>
    </xf>
    <xf numFmtId="10" fontId="32" fillId="0" borderId="7"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176" fontId="34" fillId="0" borderId="4" xfId="0" applyNumberFormat="1" applyFont="1" applyFill="1" applyBorder="1" applyAlignment="1">
      <alignment horizontal="right" vertical="center"/>
    </xf>
    <xf numFmtId="0" fontId="34" fillId="0" borderId="4" xfId="0" applyFont="1" applyFill="1" applyBorder="1" applyAlignment="1">
      <alignment horizontal="right" vertical="center"/>
    </xf>
    <xf numFmtId="0" fontId="35" fillId="0" borderId="15" xfId="0" applyFont="1" applyFill="1" applyBorder="1" applyAlignment="1">
      <alignment horizontal="right" vertical="center"/>
    </xf>
    <xf numFmtId="0" fontId="32" fillId="0" borderId="0" xfId="0" applyFont="1" applyFill="1" applyBorder="1" applyAlignment="1"/>
    <xf numFmtId="0" fontId="31" fillId="0" borderId="0" xfId="0" applyFont="1" applyFill="1" applyBorder="1" applyAlignment="1"/>
    <xf numFmtId="0" fontId="8" fillId="0" borderId="0" xfId="55" applyFont="1" applyFill="1" applyAlignment="1">
      <alignment horizontal="center" vertical="center"/>
    </xf>
    <xf numFmtId="0" fontId="36" fillId="0" borderId="0" xfId="0" applyFont="1" applyFill="1" applyBorder="1" applyAlignment="1"/>
    <xf numFmtId="180" fontId="36" fillId="0" borderId="0" xfId="0" applyNumberFormat="1" applyFont="1" applyFill="1" applyBorder="1" applyAlignment="1">
      <alignment horizontal="right" vertical="center"/>
    </xf>
    <xf numFmtId="0" fontId="7" fillId="0" borderId="0" xfId="0" applyFont="1" applyFill="1" applyAlignment="1">
      <alignment horizontal="left" vertical="center"/>
    </xf>
    <xf numFmtId="0" fontId="0" fillId="0" borderId="0" xfId="0" applyFill="1" applyAlignment="1">
      <alignment horizontal="left" vertical="center"/>
    </xf>
    <xf numFmtId="0" fontId="28" fillId="0" borderId="0" xfId="55" applyFont="1" applyFill="1" applyAlignment="1">
      <alignment horizontal="center" vertical="center" wrapText="1"/>
    </xf>
    <xf numFmtId="0" fontId="37" fillId="0" borderId="0" xfId="0" applyFont="1" applyFill="1" applyAlignment="1">
      <alignment horizontal="center" vertical="center"/>
    </xf>
    <xf numFmtId="0" fontId="24" fillId="0" borderId="0" xfId="0" applyFont="1" applyFill="1" applyAlignment="1">
      <alignment horizontal="right" vertical="center"/>
    </xf>
    <xf numFmtId="0" fontId="13" fillId="0" borderId="3"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33" fillId="0" borderId="3" xfId="55" applyFont="1" applyFill="1" applyBorder="1" applyAlignment="1">
      <alignment horizontal="center" vertical="center" shrinkToFit="1"/>
    </xf>
    <xf numFmtId="176" fontId="33" fillId="0" borderId="16" xfId="55" applyNumberFormat="1" applyFont="1" applyFill="1" applyBorder="1" applyAlignment="1">
      <alignment horizontal="center" vertical="center" shrinkToFit="1"/>
    </xf>
    <xf numFmtId="176" fontId="33" fillId="0" borderId="3" xfId="55" applyNumberFormat="1" applyFont="1" applyFill="1" applyBorder="1" applyAlignment="1">
      <alignment horizontal="center" vertical="center" shrinkToFit="1"/>
    </xf>
    <xf numFmtId="0" fontId="33" fillId="0" borderId="4" xfId="55" applyFont="1" applyFill="1" applyBorder="1" applyAlignment="1">
      <alignment horizontal="center" vertical="center" shrinkToFit="1"/>
    </xf>
    <xf numFmtId="176" fontId="33" fillId="0" borderId="13" xfId="55" applyNumberFormat="1" applyFont="1" applyFill="1" applyBorder="1" applyAlignment="1">
      <alignment horizontal="center" vertical="center" shrinkToFit="1"/>
    </xf>
    <xf numFmtId="176" fontId="33" fillId="0" borderId="4" xfId="55" applyNumberFormat="1" applyFont="1" applyFill="1" applyBorder="1" applyAlignment="1">
      <alignment horizontal="center" vertical="center" shrinkToFit="1"/>
    </xf>
    <xf numFmtId="0" fontId="33" fillId="0" borderId="7" xfId="55" applyFont="1" applyFill="1" applyBorder="1" applyAlignment="1">
      <alignment horizontal="center" vertical="center" shrinkToFit="1"/>
    </xf>
    <xf numFmtId="176" fontId="33" fillId="0" borderId="8" xfId="55" applyNumberFormat="1" applyFont="1" applyFill="1" applyBorder="1" applyAlignment="1">
      <alignment horizontal="center" vertical="center" shrinkToFit="1"/>
    </xf>
    <xf numFmtId="176" fontId="33" fillId="0" borderId="7" xfId="55" applyNumberFormat="1" applyFont="1" applyFill="1" applyBorder="1" applyAlignment="1">
      <alignment horizontal="center" vertical="center" shrinkToFit="1"/>
    </xf>
    <xf numFmtId="176" fontId="33" fillId="0" borderId="0" xfId="55" applyNumberFormat="1" applyFont="1" applyFill="1" applyBorder="1" applyAlignment="1">
      <alignment horizontal="center" vertical="center" shrinkToFit="1"/>
    </xf>
    <xf numFmtId="0" fontId="1" fillId="0" borderId="0" xfId="0" applyFont="1" applyFill="1">
      <alignment vertical="center"/>
    </xf>
    <xf numFmtId="0" fontId="38" fillId="0" borderId="0" xfId="0" applyFont="1" applyFill="1" applyBorder="1" applyAlignment="1">
      <alignment vertical="center"/>
    </xf>
    <xf numFmtId="0" fontId="0" fillId="0" borderId="0" xfId="0" applyFill="1" applyAlignment="1">
      <alignment horizontal="right" vertical="center"/>
    </xf>
    <xf numFmtId="0" fontId="8" fillId="0" borderId="9" xfId="0" applyFont="1" applyFill="1" applyBorder="1" applyAlignment="1">
      <alignment horizontal="center" vertical="center"/>
    </xf>
    <xf numFmtId="3" fontId="8" fillId="0" borderId="3" xfId="0" applyNumberFormat="1" applyFont="1" applyFill="1" applyBorder="1" applyAlignment="1" applyProtection="1">
      <alignment horizontal="center" vertical="center"/>
    </xf>
    <xf numFmtId="0" fontId="29" fillId="0" borderId="3" xfId="55" applyFont="1" applyFill="1" applyBorder="1" applyAlignment="1">
      <alignment vertical="center"/>
    </xf>
    <xf numFmtId="181" fontId="33" fillId="0" borderId="16" xfId="55" applyNumberFormat="1" applyFont="1" applyFill="1" applyBorder="1" applyAlignment="1">
      <alignment horizontal="center" vertical="center"/>
    </xf>
    <xf numFmtId="0" fontId="29" fillId="0" borderId="4" xfId="55" applyFont="1" applyFill="1" applyBorder="1" applyAlignment="1">
      <alignment vertical="center"/>
    </xf>
    <xf numFmtId="181" fontId="33" fillId="0" borderId="13" xfId="55" applyNumberFormat="1" applyFont="1" applyFill="1" applyBorder="1" applyAlignment="1">
      <alignment horizontal="center" vertical="center"/>
    </xf>
    <xf numFmtId="3" fontId="39" fillId="0" borderId="13" xfId="0" applyNumberFormat="1" applyFont="1" applyFill="1" applyBorder="1" applyAlignment="1" applyProtection="1">
      <alignment horizontal="center" vertical="center"/>
    </xf>
    <xf numFmtId="0" fontId="29" fillId="0" borderId="4" xfId="0" applyNumberFormat="1" applyFont="1" applyFill="1" applyBorder="1" applyAlignment="1" applyProtection="1">
      <alignment horizontal="left" vertical="center"/>
    </xf>
    <xf numFmtId="0" fontId="39" fillId="0" borderId="7" xfId="0" applyNumberFormat="1" applyFont="1" applyFill="1" applyBorder="1" applyAlignment="1" applyProtection="1">
      <alignment horizontal="center" vertical="center"/>
    </xf>
    <xf numFmtId="181" fontId="33" fillId="0" borderId="8" xfId="55" applyNumberFormat="1" applyFont="1" applyFill="1" applyBorder="1" applyAlignment="1">
      <alignment horizontal="center" vertical="center"/>
    </xf>
    <xf numFmtId="0" fontId="40" fillId="0" borderId="0" xfId="55" applyFont="1" applyFill="1" applyAlignment="1">
      <alignment vertical="center"/>
    </xf>
    <xf numFmtId="0" fontId="13" fillId="0" borderId="7" xfId="55" applyFont="1" applyFill="1" applyBorder="1" applyAlignment="1">
      <alignment horizontal="center" vertical="center"/>
    </xf>
    <xf numFmtId="181" fontId="33" fillId="0" borderId="4" xfId="58" applyNumberFormat="1" applyFont="1" applyFill="1" applyBorder="1" applyAlignment="1" applyProtection="1">
      <alignment vertical="center" shrinkToFit="1"/>
    </xf>
    <xf numFmtId="181" fontId="33" fillId="0" borderId="5" xfId="55" applyNumberFormat="1" applyFont="1" applyFill="1" applyBorder="1" applyAlignment="1">
      <alignment vertical="center"/>
    </xf>
    <xf numFmtId="10" fontId="33" fillId="0" borderId="0" xfId="55" applyNumberFormat="1" applyFont="1" applyFill="1" applyBorder="1" applyAlignment="1">
      <alignment vertical="center" shrinkToFit="1"/>
    </xf>
    <xf numFmtId="10" fontId="33" fillId="0" borderId="4" xfId="55" applyNumberFormat="1" applyFont="1" applyFill="1" applyBorder="1" applyAlignment="1">
      <alignment vertical="center" shrinkToFit="1"/>
    </xf>
    <xf numFmtId="0" fontId="39" fillId="0" borderId="4" xfId="55" applyFont="1" applyFill="1" applyBorder="1" applyAlignment="1">
      <alignment vertical="center" wrapText="1"/>
    </xf>
    <xf numFmtId="0" fontId="21" fillId="0" borderId="4" xfId="55" applyFont="1" applyFill="1" applyBorder="1" applyAlignment="1">
      <alignment horizontal="center" vertical="center"/>
    </xf>
    <xf numFmtId="181" fontId="41" fillId="0" borderId="4" xfId="55" applyNumberFormat="1" applyFont="1" applyFill="1" applyBorder="1" applyAlignment="1">
      <alignment vertical="center"/>
    </xf>
    <xf numFmtId="10" fontId="41" fillId="0" borderId="0" xfId="55" applyNumberFormat="1" applyFont="1" applyFill="1" applyBorder="1" applyAlignment="1">
      <alignment vertical="center" shrinkToFit="1"/>
    </xf>
    <xf numFmtId="10" fontId="41" fillId="0" borderId="4" xfId="55" applyNumberFormat="1" applyFont="1" applyFill="1" applyBorder="1" applyAlignment="1">
      <alignment vertical="center" shrinkToFit="1"/>
    </xf>
    <xf numFmtId="181" fontId="33" fillId="0" borderId="13" xfId="58" applyNumberFormat="1" applyFont="1" applyFill="1" applyBorder="1" applyAlignment="1" applyProtection="1">
      <alignment vertical="center" shrinkToFit="1"/>
    </xf>
    <xf numFmtId="181" fontId="33" fillId="0" borderId="4" xfId="55" applyNumberFormat="1" applyFont="1" applyFill="1" applyBorder="1" applyAlignment="1">
      <alignment vertical="center"/>
    </xf>
    <xf numFmtId="181" fontId="41" fillId="0" borderId="2" xfId="55" applyNumberFormat="1" applyFont="1" applyFill="1" applyBorder="1" applyAlignment="1">
      <alignment horizontal="center" vertical="center"/>
    </xf>
    <xf numFmtId="181" fontId="41" fillId="0" borderId="7" xfId="55" applyNumberFormat="1" applyFont="1" applyFill="1" applyBorder="1" applyAlignment="1">
      <alignment horizontal="center" vertical="center"/>
    </xf>
    <xf numFmtId="181" fontId="41" fillId="0" borderId="8" xfId="55" applyNumberFormat="1" applyFont="1" applyFill="1" applyBorder="1" applyAlignment="1">
      <alignment horizontal="center" vertical="center"/>
    </xf>
    <xf numFmtId="10" fontId="41" fillId="0" borderId="2" xfId="55" applyNumberFormat="1" applyFont="1" applyFill="1" applyBorder="1" applyAlignment="1">
      <alignment vertical="center" shrinkToFit="1"/>
    </xf>
    <xf numFmtId="10" fontId="41" fillId="0" borderId="7" xfId="55" applyNumberFormat="1" applyFont="1" applyFill="1" applyBorder="1" applyAlignment="1">
      <alignment vertical="center" shrinkToFit="1"/>
    </xf>
    <xf numFmtId="0" fontId="21" fillId="0" borderId="3" xfId="55" applyFont="1" applyFill="1" applyBorder="1" applyAlignment="1">
      <alignment horizontal="center" vertical="center"/>
    </xf>
    <xf numFmtId="181" fontId="33" fillId="0" borderId="11" xfId="55" applyNumberFormat="1" applyFont="1" applyFill="1" applyBorder="1" applyAlignment="1">
      <alignment horizontal="center" vertical="center"/>
    </xf>
    <xf numFmtId="181" fontId="33" fillId="0" borderId="9" xfId="55" applyNumberFormat="1" applyFont="1" applyFill="1" applyBorder="1" applyAlignment="1">
      <alignment horizontal="center" vertical="center"/>
    </xf>
    <xf numFmtId="181" fontId="33" fillId="0" borderId="3" xfId="55" applyNumberFormat="1" applyFont="1" applyFill="1" applyBorder="1" applyAlignment="1">
      <alignment horizontal="center" vertical="center"/>
    </xf>
    <xf numFmtId="0" fontId="33" fillId="0" borderId="11" xfId="55" applyFont="1" applyFill="1" applyBorder="1" applyAlignment="1">
      <alignment horizontal="center" vertical="center"/>
    </xf>
    <xf numFmtId="0" fontId="33" fillId="0" borderId="3" xfId="55" applyFont="1" applyFill="1" applyBorder="1" applyAlignment="1">
      <alignment horizontal="center" vertical="center"/>
    </xf>
    <xf numFmtId="181" fontId="33" fillId="0" borderId="4" xfId="58" applyNumberFormat="1" applyFont="1" applyFill="1" applyBorder="1" applyAlignment="1" applyProtection="1">
      <alignment horizontal="center" vertical="center" shrinkToFit="1"/>
    </xf>
    <xf numFmtId="181" fontId="33" fillId="0" borderId="5" xfId="55" applyNumberFormat="1" applyFont="1" applyFill="1" applyBorder="1" applyAlignment="1">
      <alignment horizontal="center" vertical="center"/>
    </xf>
    <xf numFmtId="10" fontId="33" fillId="0" borderId="0" xfId="55" applyNumberFormat="1" applyFont="1" applyFill="1" applyBorder="1" applyAlignment="1">
      <alignment horizontal="center" vertical="center" shrinkToFit="1"/>
    </xf>
    <xf numFmtId="10" fontId="33" fillId="0" borderId="4" xfId="55" applyNumberFormat="1" applyFont="1" applyFill="1" applyBorder="1" applyAlignment="1">
      <alignment horizontal="center" vertical="center" shrinkToFit="1"/>
    </xf>
    <xf numFmtId="181" fontId="41" fillId="0" borderId="4" xfId="55" applyNumberFormat="1" applyFont="1" applyFill="1" applyBorder="1" applyAlignment="1">
      <alignment horizontal="center" vertical="center"/>
    </xf>
    <xf numFmtId="10" fontId="41" fillId="0" borderId="0" xfId="55" applyNumberFormat="1" applyFont="1" applyFill="1" applyBorder="1" applyAlignment="1">
      <alignment horizontal="center" vertical="center" shrinkToFit="1"/>
    </xf>
    <xf numFmtId="10" fontId="41" fillId="0" borderId="4" xfId="55" applyNumberFormat="1" applyFont="1" applyFill="1" applyBorder="1" applyAlignment="1">
      <alignment horizontal="center" vertical="center" shrinkToFit="1"/>
    </xf>
    <xf numFmtId="181" fontId="33" fillId="0" borderId="4" xfId="55" applyNumberFormat="1" applyFont="1" applyFill="1" applyBorder="1" applyAlignment="1">
      <alignment horizontal="center" vertical="center"/>
    </xf>
    <xf numFmtId="0" fontId="29" fillId="0" borderId="4" xfId="55" applyFont="1" applyFill="1" applyBorder="1" applyAlignment="1">
      <alignment horizontal="left" vertical="center"/>
    </xf>
    <xf numFmtId="10" fontId="41" fillId="0" borderId="7" xfId="55" applyNumberFormat="1" applyFont="1" applyFill="1" applyBorder="1" applyAlignment="1">
      <alignment horizontal="center" vertical="center"/>
    </xf>
    <xf numFmtId="0" fontId="1" fillId="0" borderId="2" xfId="55" applyFont="1" applyFill="1" applyBorder="1" applyAlignment="1">
      <alignment horizontal="center" vertical="center"/>
    </xf>
    <xf numFmtId="0" fontId="42" fillId="0" borderId="0" xfId="55" applyFont="1" applyFill="1" applyAlignment="1">
      <alignment vertical="center"/>
    </xf>
    <xf numFmtId="0" fontId="12" fillId="0" borderId="0" xfId="55" applyFont="1" applyFill="1" applyAlignment="1">
      <alignment horizontal="center" vertical="center" wrapText="1"/>
    </xf>
    <xf numFmtId="0" fontId="13" fillId="0" borderId="1" xfId="55" applyFont="1" applyFill="1" applyBorder="1" applyAlignment="1">
      <alignment horizontal="center" vertical="center" wrapText="1"/>
    </xf>
    <xf numFmtId="0" fontId="41" fillId="0" borderId="3" xfId="55" applyFont="1" applyFill="1" applyBorder="1" applyAlignment="1">
      <alignment horizontal="center" vertical="center" shrinkToFit="1"/>
    </xf>
    <xf numFmtId="3" fontId="41" fillId="0" borderId="3" xfId="55" applyNumberFormat="1" applyFont="1" applyFill="1" applyBorder="1" applyAlignment="1">
      <alignment horizontal="center" vertical="center"/>
    </xf>
    <xf numFmtId="0" fontId="33" fillId="0" borderId="4" xfId="55" applyFont="1" applyFill="1" applyBorder="1" applyAlignment="1">
      <alignment horizontal="left" vertical="center" shrinkToFit="1"/>
    </xf>
    <xf numFmtId="3" fontId="33" fillId="0" borderId="13" xfId="55" applyNumberFormat="1" applyFont="1" applyFill="1" applyBorder="1" applyAlignment="1">
      <alignment horizontal="center" vertical="center"/>
    </xf>
    <xf numFmtId="3" fontId="33" fillId="0" borderId="4" xfId="55" applyNumberFormat="1" applyFont="1" applyFill="1" applyBorder="1" applyAlignment="1">
      <alignment horizontal="center" vertical="center"/>
    </xf>
    <xf numFmtId="0" fontId="33" fillId="0" borderId="7" xfId="55" applyFont="1" applyFill="1" applyBorder="1" applyAlignment="1">
      <alignment horizontal="left" vertical="center" shrinkToFit="1"/>
    </xf>
    <xf numFmtId="3" fontId="33" fillId="0" borderId="8" xfId="55" applyNumberFormat="1" applyFont="1" applyFill="1" applyBorder="1" applyAlignment="1">
      <alignment horizontal="center" vertical="center"/>
    </xf>
    <xf numFmtId="0" fontId="43" fillId="0" borderId="0" xfId="55" applyFont="1" applyFill="1" applyAlignment="1">
      <alignment vertical="center"/>
    </xf>
    <xf numFmtId="0" fontId="41" fillId="0" borderId="4" xfId="55" applyFont="1" applyFill="1" applyBorder="1" applyAlignment="1">
      <alignment horizontal="left" vertical="center" shrinkToFit="1"/>
    </xf>
    <xf numFmtId="3" fontId="41" fillId="0" borderId="13" xfId="55" applyNumberFormat="1" applyFont="1" applyFill="1" applyBorder="1" applyAlignment="1">
      <alignment horizontal="center" vertical="center"/>
    </xf>
    <xf numFmtId="0" fontId="33" fillId="0" borderId="4" xfId="55" applyFont="1" applyFill="1" applyBorder="1" applyAlignment="1">
      <alignment vertical="center" wrapText="1"/>
    </xf>
    <xf numFmtId="3" fontId="41" fillId="0" borderId="4" xfId="55" applyNumberFormat="1" applyFont="1" applyFill="1" applyBorder="1" applyAlignment="1">
      <alignment horizontal="center" vertical="center"/>
    </xf>
    <xf numFmtId="0" fontId="33" fillId="0" borderId="7" xfId="55" applyFont="1" applyFill="1" applyBorder="1" applyAlignment="1">
      <alignment vertical="center" wrapText="1"/>
    </xf>
    <xf numFmtId="3" fontId="33" fillId="0" borderId="7" xfId="55" applyNumberFormat="1" applyFont="1" applyFill="1" applyBorder="1" applyAlignment="1">
      <alignment horizontal="center" vertical="center"/>
    </xf>
    <xf numFmtId="0" fontId="0" fillId="0" borderId="5" xfId="0" applyFill="1" applyBorder="1">
      <alignment vertical="center"/>
    </xf>
    <xf numFmtId="181" fontId="11" fillId="0" borderId="0" xfId="55" applyNumberFormat="1" applyFont="1" applyFill="1" applyAlignment="1">
      <alignment horizontal="center" vertical="center"/>
    </xf>
    <xf numFmtId="0" fontId="11" fillId="0" borderId="0" xfId="55" applyFont="1" applyFill="1" applyBorder="1" applyAlignment="1">
      <alignment horizontal="left" vertical="center"/>
    </xf>
    <xf numFmtId="0" fontId="11" fillId="0" borderId="0" xfId="55" applyFont="1" applyFill="1" applyAlignment="1">
      <alignment horizontal="left" vertical="center"/>
    </xf>
    <xf numFmtId="0" fontId="44" fillId="0" borderId="0" xfId="55" applyFont="1" applyFill="1" applyAlignment="1">
      <alignment horizontal="center" vertical="center"/>
    </xf>
    <xf numFmtId="0" fontId="28" fillId="0" borderId="0" xfId="55" applyFont="1" applyFill="1" applyAlignment="1">
      <alignment vertical="center"/>
    </xf>
    <xf numFmtId="0" fontId="0" fillId="0" borderId="0" xfId="0" applyFill="1" applyBorder="1">
      <alignment vertical="center"/>
    </xf>
    <xf numFmtId="181" fontId="1" fillId="0" borderId="2" xfId="55" applyNumberFormat="1" applyFont="1" applyFill="1" applyBorder="1" applyAlignment="1">
      <alignment horizontal="right" vertical="center"/>
    </xf>
    <xf numFmtId="181" fontId="8" fillId="0" borderId="3" xfId="55" applyNumberFormat="1" applyFont="1" applyFill="1" applyBorder="1" applyAlignment="1">
      <alignment horizontal="center" vertical="center" wrapText="1"/>
    </xf>
    <xf numFmtId="181" fontId="8" fillId="0" borderId="4" xfId="55" applyNumberFormat="1" applyFont="1" applyFill="1" applyBorder="1" applyAlignment="1">
      <alignment horizontal="center" vertical="center" wrapText="1"/>
    </xf>
    <xf numFmtId="0" fontId="45" fillId="0" borderId="9" xfId="0" applyFont="1" applyFill="1" applyBorder="1">
      <alignment vertical="center"/>
    </xf>
    <xf numFmtId="0" fontId="41" fillId="0" borderId="3" xfId="0" applyNumberFormat="1" applyFont="1" applyFill="1" applyBorder="1" applyAlignment="1" applyProtection="1">
      <alignment vertical="center"/>
    </xf>
    <xf numFmtId="181" fontId="41" fillId="0" borderId="3" xfId="0" applyNumberFormat="1" applyFont="1" applyFill="1" applyBorder="1" applyAlignment="1" applyProtection="1">
      <alignment horizontal="right" vertical="center"/>
    </xf>
    <xf numFmtId="0" fontId="45" fillId="0" borderId="5" xfId="0" applyFont="1" applyFill="1" applyBorder="1">
      <alignment vertical="center"/>
    </xf>
    <xf numFmtId="0" fontId="33" fillId="0" borderId="4" xfId="0" applyNumberFormat="1" applyFont="1" applyFill="1" applyBorder="1" applyAlignment="1" applyProtection="1">
      <alignment vertical="center"/>
    </xf>
    <xf numFmtId="181" fontId="33" fillId="0" borderId="4" xfId="0" applyNumberFormat="1" applyFont="1" applyFill="1" applyBorder="1" applyAlignment="1" applyProtection="1">
      <alignment horizontal="right" vertical="center"/>
    </xf>
    <xf numFmtId="0" fontId="41" fillId="0" borderId="4" xfId="0" applyNumberFormat="1" applyFont="1" applyFill="1" applyBorder="1" applyAlignment="1" applyProtection="1">
      <alignment vertical="center"/>
    </xf>
    <xf numFmtId="181" fontId="41" fillId="0" borderId="4" xfId="0" applyNumberFormat="1" applyFont="1" applyFill="1" applyBorder="1" applyAlignment="1" applyProtection="1">
      <alignment horizontal="right" vertical="center"/>
    </xf>
    <xf numFmtId="0" fontId="46" fillId="0" borderId="5" xfId="0" applyFont="1" applyFill="1" applyBorder="1">
      <alignment vertical="center"/>
    </xf>
    <xf numFmtId="0" fontId="33" fillId="0" borderId="7" xfId="0" applyNumberFormat="1" applyFont="1" applyFill="1" applyBorder="1" applyAlignment="1" applyProtection="1">
      <alignment vertical="center"/>
    </xf>
    <xf numFmtId="181" fontId="33" fillId="0" borderId="7" xfId="0" applyNumberFormat="1" applyFont="1" applyFill="1" applyBorder="1" applyAlignment="1" applyProtection="1">
      <alignment horizontal="right" vertical="center"/>
    </xf>
    <xf numFmtId="0" fontId="45" fillId="0" borderId="12" xfId="0" applyFont="1" applyFill="1" applyBorder="1">
      <alignment vertical="center"/>
    </xf>
    <xf numFmtId="0" fontId="46" fillId="0" borderId="1" xfId="0" applyFont="1" applyFill="1" applyBorder="1" applyAlignment="1">
      <alignment horizontal="center"/>
    </xf>
    <xf numFmtId="181" fontId="46" fillId="0" borderId="1" xfId="0" applyNumberFormat="1" applyFont="1" applyFill="1" applyBorder="1" applyAlignment="1"/>
    <xf numFmtId="0" fontId="41" fillId="0" borderId="0" xfId="55" applyFont="1" applyFill="1" applyAlignment="1">
      <alignment vertical="center"/>
    </xf>
    <xf numFmtId="0" fontId="33" fillId="0" borderId="0" xfId="55" applyFont="1" applyFill="1" applyAlignment="1">
      <alignment vertical="center"/>
    </xf>
    <xf numFmtId="0" fontId="33" fillId="0" borderId="0" xfId="55" applyFont="1" applyFill="1" applyAlignment="1">
      <alignment horizontal="center" vertical="center"/>
    </xf>
    <xf numFmtId="0" fontId="47" fillId="0" borderId="0" xfId="55" applyFont="1" applyFill="1" applyAlignment="1">
      <alignment horizontal="center" vertical="center"/>
    </xf>
    <xf numFmtId="0" fontId="29" fillId="0" borderId="2" xfId="55" applyFont="1" applyFill="1" applyBorder="1" applyAlignment="1">
      <alignment horizontal="right" vertical="center"/>
    </xf>
    <xf numFmtId="0" fontId="33" fillId="0" borderId="3" xfId="55" applyFont="1" applyFill="1" applyBorder="1" applyAlignment="1">
      <alignment horizontal="center" vertical="center" wrapText="1"/>
    </xf>
    <xf numFmtId="0" fontId="33" fillId="0" borderId="4" xfId="55" applyFont="1" applyFill="1" applyBorder="1" applyAlignment="1">
      <alignment horizontal="center" vertical="center" wrapText="1"/>
    </xf>
    <xf numFmtId="0" fontId="48" fillId="0" borderId="9" xfId="0" applyNumberFormat="1" applyFont="1" applyFill="1" applyBorder="1" applyAlignment="1" applyProtection="1">
      <alignment horizontal="left" vertical="center"/>
    </xf>
    <xf numFmtId="3" fontId="48" fillId="0" borderId="3" xfId="0" applyNumberFormat="1" applyFont="1" applyFill="1" applyBorder="1" applyAlignment="1" applyProtection="1">
      <alignment horizontal="right" vertical="center"/>
    </xf>
    <xf numFmtId="0" fontId="48" fillId="0" borderId="5" xfId="0" applyNumberFormat="1" applyFont="1" applyFill="1" applyBorder="1" applyAlignment="1" applyProtection="1">
      <alignment horizontal="left" vertical="center"/>
    </xf>
    <xf numFmtId="3" fontId="48" fillId="0" borderId="4" xfId="0" applyNumberFormat="1" applyFont="1" applyFill="1" applyBorder="1" applyAlignment="1" applyProtection="1">
      <alignment horizontal="right" vertical="center"/>
    </xf>
    <xf numFmtId="0" fontId="39" fillId="0" borderId="5" xfId="0" applyNumberFormat="1" applyFont="1" applyFill="1" applyBorder="1" applyAlignment="1" applyProtection="1">
      <alignment horizontal="left" vertical="center"/>
    </xf>
    <xf numFmtId="3" fontId="39" fillId="0" borderId="4" xfId="0" applyNumberFormat="1" applyFont="1" applyFill="1" applyBorder="1" applyAlignment="1" applyProtection="1">
      <alignment horizontal="right" vertical="center"/>
    </xf>
    <xf numFmtId="0" fontId="48" fillId="0" borderId="6" xfId="0" applyNumberFormat="1" applyFont="1" applyFill="1" applyBorder="1" applyAlignment="1" applyProtection="1">
      <alignment horizontal="center" vertical="center"/>
    </xf>
    <xf numFmtId="3" fontId="48" fillId="0" borderId="7" xfId="55" applyNumberFormat="1" applyFont="1" applyFill="1" applyBorder="1" applyAlignment="1">
      <alignment horizontal="right" vertical="center"/>
    </xf>
    <xf numFmtId="0" fontId="49" fillId="0" borderId="0" xfId="55" applyFont="1" applyFill="1" applyAlignment="1">
      <alignment vertical="center"/>
    </xf>
    <xf numFmtId="0" fontId="11" fillId="0" borderId="0" xfId="55" applyFont="1" applyFill="1" applyAlignment="1">
      <alignment horizontal="center" vertical="center"/>
    </xf>
    <xf numFmtId="3" fontId="41" fillId="0" borderId="16" xfId="55" applyNumberFormat="1" applyFont="1" applyFill="1" applyBorder="1" applyAlignment="1">
      <alignment horizontal="center" vertical="center"/>
    </xf>
    <xf numFmtId="10" fontId="41" fillId="0" borderId="11" xfId="55" applyNumberFormat="1" applyFont="1" applyFill="1" applyBorder="1" applyAlignment="1">
      <alignment horizontal="center" vertical="center" shrinkToFit="1"/>
    </xf>
    <xf numFmtId="10" fontId="33" fillId="0" borderId="3" xfId="55" applyNumberFormat="1" applyFont="1" applyFill="1" applyBorder="1" applyAlignment="1">
      <alignment horizontal="center" vertical="center" shrinkToFit="1"/>
    </xf>
    <xf numFmtId="3" fontId="33" fillId="0" borderId="4" xfId="58" applyNumberFormat="1" applyFont="1" applyFill="1" applyBorder="1" applyAlignment="1" applyProtection="1">
      <alignment horizontal="center" vertical="center" shrinkToFit="1"/>
    </xf>
    <xf numFmtId="3" fontId="33" fillId="0" borderId="5" xfId="58" applyNumberFormat="1" applyFont="1" applyFill="1" applyBorder="1" applyAlignment="1" applyProtection="1">
      <alignment horizontal="center" vertical="center" shrinkToFit="1"/>
    </xf>
    <xf numFmtId="3" fontId="41" fillId="0" borderId="7" xfId="55" applyNumberFormat="1" applyFont="1" applyFill="1" applyBorder="1" applyAlignment="1">
      <alignment horizontal="center" vertical="center"/>
    </xf>
    <xf numFmtId="10" fontId="41" fillId="0" borderId="2" xfId="55" applyNumberFormat="1" applyFont="1" applyFill="1" applyBorder="1" applyAlignment="1">
      <alignment horizontal="center" vertical="center" shrinkToFit="1"/>
    </xf>
    <xf numFmtId="10" fontId="41" fillId="0" borderId="7" xfId="55" applyNumberFormat="1" applyFont="1" applyFill="1" applyBorder="1" applyAlignment="1">
      <alignment horizontal="center" vertical="center" shrinkToFit="1"/>
    </xf>
    <xf numFmtId="0" fontId="5" fillId="0" borderId="1" xfId="55" applyFont="1" applyFill="1" applyBorder="1" applyAlignment="1">
      <alignment horizontal="center" vertical="center"/>
    </xf>
    <xf numFmtId="0" fontId="5" fillId="0" borderId="3" xfId="55" applyFont="1" applyFill="1" applyBorder="1" applyAlignment="1">
      <alignment horizontal="center" vertical="center"/>
    </xf>
    <xf numFmtId="3" fontId="41" fillId="0" borderId="9" xfId="55" applyNumberFormat="1" applyFont="1" applyFill="1" applyBorder="1" applyAlignment="1">
      <alignment horizontal="center" vertical="center" shrinkToFit="1"/>
    </xf>
    <xf numFmtId="10" fontId="41" fillId="0" borderId="5" xfId="55" applyNumberFormat="1" applyFont="1" applyFill="1" applyBorder="1" applyAlignment="1">
      <alignment horizontal="center" vertical="center" shrinkToFit="1"/>
    </xf>
    <xf numFmtId="0" fontId="21" fillId="0" borderId="4" xfId="55" applyFont="1" applyFill="1" applyBorder="1" applyAlignment="1">
      <alignment vertical="center"/>
    </xf>
    <xf numFmtId="3" fontId="41" fillId="0" borderId="5" xfId="55" applyNumberFormat="1" applyFont="1" applyFill="1" applyBorder="1" applyAlignment="1">
      <alignment horizontal="center" vertical="center" shrinkToFit="1"/>
    </xf>
    <xf numFmtId="10" fontId="33" fillId="0" borderId="5" xfId="55" applyNumberFormat="1" applyFont="1" applyFill="1" applyBorder="1" applyAlignment="1">
      <alignment horizontal="center" vertical="center" shrinkToFit="1"/>
    </xf>
    <xf numFmtId="3" fontId="41" fillId="0" borderId="6" xfId="55" applyNumberFormat="1" applyFont="1" applyFill="1" applyBorder="1" applyAlignment="1">
      <alignment horizontal="center" vertical="center" shrinkToFit="1"/>
    </xf>
    <xf numFmtId="10" fontId="41" fillId="0" borderId="6" xfId="55" applyNumberFormat="1" applyFont="1" applyFill="1" applyBorder="1" applyAlignment="1">
      <alignment horizontal="center" vertical="center" shrinkToFit="1"/>
    </xf>
    <xf numFmtId="0" fontId="0" fillId="0" borderId="0" xfId="0" applyFill="1" applyAlignment="1">
      <alignment horizontal="center" vertical="center"/>
    </xf>
    <xf numFmtId="0" fontId="50" fillId="0" borderId="0" xfId="0" applyFont="1" applyFill="1" applyAlignment="1">
      <alignment horizontal="center" vertical="center"/>
    </xf>
    <xf numFmtId="0" fontId="13" fillId="0" borderId="0" xfId="0" applyFont="1" applyFill="1" applyAlignment="1">
      <alignment horizontal="center" vertical="center"/>
    </xf>
    <xf numFmtId="0" fontId="11" fillId="0" borderId="0" xfId="0" applyFont="1" applyFill="1" applyAlignment="1">
      <alignment horizontal="center" vertical="center"/>
    </xf>
    <xf numFmtId="0" fontId="51" fillId="0" borderId="0" xfId="0" applyFont="1" applyFill="1" applyAlignment="1">
      <alignment vertical="center"/>
    </xf>
    <xf numFmtId="0" fontId="51" fillId="0" borderId="0" xfId="0" applyFont="1" applyFill="1" applyAlignment="1">
      <alignment horizontal="left" vertical="center"/>
    </xf>
    <xf numFmtId="0" fontId="51" fillId="0" borderId="0" xfId="0" applyFont="1" applyFill="1" applyAlignment="1">
      <alignment horizontal="left" vertical="center" wrapText="1"/>
    </xf>
    <xf numFmtId="0" fontId="52" fillId="0" borderId="0" xfId="0" applyFont="1" applyAlignment="1">
      <alignment horizontal="center" vertical="center"/>
    </xf>
    <xf numFmtId="0" fontId="53" fillId="0" borderId="0" xfId="0" applyFont="1" applyAlignment="1">
      <alignment horizontal="justify"/>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2" xfId="49"/>
    <cellStyle name="常规 10 3" xfId="50"/>
    <cellStyle name="常规 104 3" xfId="51"/>
    <cellStyle name="常规 107" xfId="52"/>
    <cellStyle name="常规 107 2" xfId="53"/>
    <cellStyle name="常规 2" xfId="54"/>
    <cellStyle name="常规 2 2" xfId="55"/>
    <cellStyle name="常规 2 2 2" xfId="56"/>
    <cellStyle name="常规 3 2" xfId="57"/>
    <cellStyle name="常规 4" xfId="58"/>
    <cellStyle name="常规_11月小本 3" xfId="59"/>
    <cellStyle name="常规_2012年国有资本经营预算报表（只含山东省本级报省人代会审议2） 2" xfId="60"/>
    <cellStyle name="常规_各市及省级预算外年终数据(2008年1月1日) 2" xfId="61"/>
    <cellStyle name="千位分隔[0] 2 2"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5:D24"/>
  <sheetViews>
    <sheetView showGridLines="0" workbookViewId="0">
      <selection activeCell="A15" sqref="A15"/>
    </sheetView>
  </sheetViews>
  <sheetFormatPr defaultColWidth="7.75" defaultRowHeight="13.5" outlineLevelCol="3"/>
  <cols>
    <col min="1" max="1" width="84.375" style="3" customWidth="1"/>
    <col min="2" max="16384" width="7.75" style="3"/>
  </cols>
  <sheetData>
    <row r="15" ht="47.25" spans="1:1">
      <c r="A15" s="349" t="s">
        <v>0</v>
      </c>
    </row>
    <row r="24" ht="27" spans="4:4">
      <c r="D24" s="350"/>
    </row>
  </sheetData>
  <printOptions horizontalCentered="1"/>
  <pageMargins left="0.751388888888889"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57"/>
  <sheetViews>
    <sheetView showGridLines="0" topLeftCell="A36" workbookViewId="0">
      <selection activeCell="B48" sqref="B48"/>
    </sheetView>
  </sheetViews>
  <sheetFormatPr defaultColWidth="7.75" defaultRowHeight="13.5" outlineLevelCol="1"/>
  <cols>
    <col min="1" max="1" width="17.375" style="342" customWidth="1"/>
    <col min="2" max="2" width="66.625" style="342" customWidth="1"/>
    <col min="3" max="16384" width="7.75" style="51"/>
  </cols>
  <sheetData>
    <row r="2" ht="39" customHeight="1" spans="1:2">
      <c r="A2" s="343" t="s">
        <v>1</v>
      </c>
      <c r="B2" s="343"/>
    </row>
    <row r="3" ht="24" customHeight="1"/>
    <row r="4" ht="26.1" customHeight="1" spans="1:2">
      <c r="A4" s="344" t="s">
        <v>2</v>
      </c>
      <c r="B4" s="344"/>
    </row>
    <row r="5" ht="18" customHeight="1" spans="1:2">
      <c r="A5" s="344"/>
      <c r="B5" s="344"/>
    </row>
    <row r="6" ht="26.1" customHeight="1" spans="1:2">
      <c r="A6" s="345" t="s">
        <v>3</v>
      </c>
      <c r="B6" s="346" t="s">
        <v>4</v>
      </c>
    </row>
    <row r="7" ht="26.1" customHeight="1" spans="1:2">
      <c r="A7" s="345" t="s">
        <v>5</v>
      </c>
      <c r="B7" s="346" t="s">
        <v>6</v>
      </c>
    </row>
    <row r="8" ht="26.1" customHeight="1" spans="1:2">
      <c r="A8" s="345" t="s">
        <v>7</v>
      </c>
      <c r="B8" s="346" t="s">
        <v>8</v>
      </c>
    </row>
    <row r="9" ht="26.1" customHeight="1" spans="1:2">
      <c r="A9" s="345" t="s">
        <v>9</v>
      </c>
      <c r="B9" s="346" t="s">
        <v>10</v>
      </c>
    </row>
    <row r="10" ht="26.1" customHeight="1" spans="1:2">
      <c r="A10" s="345" t="s">
        <v>11</v>
      </c>
      <c r="B10" s="346" t="s">
        <v>12</v>
      </c>
    </row>
    <row r="11" ht="26.1" customHeight="1" spans="1:2">
      <c r="A11" s="345" t="s">
        <v>13</v>
      </c>
      <c r="B11" s="346" t="s">
        <v>14</v>
      </c>
    </row>
    <row r="12" ht="26.1" customHeight="1" spans="1:2">
      <c r="A12" s="345" t="s">
        <v>15</v>
      </c>
      <c r="B12" s="346" t="s">
        <v>16</v>
      </c>
    </row>
    <row r="13" ht="26.1" customHeight="1" spans="1:2">
      <c r="A13" s="345" t="s">
        <v>17</v>
      </c>
      <c r="B13" s="346" t="s">
        <v>18</v>
      </c>
    </row>
    <row r="14" ht="26.1" customHeight="1" spans="1:2">
      <c r="A14" s="345" t="s">
        <v>19</v>
      </c>
      <c r="B14" s="346" t="s">
        <v>20</v>
      </c>
    </row>
    <row r="15" ht="26.1" customHeight="1" spans="1:2">
      <c r="A15" s="345"/>
      <c r="B15" s="347"/>
    </row>
    <row r="16" ht="26.1" customHeight="1" spans="1:2">
      <c r="A16" s="344" t="s">
        <v>21</v>
      </c>
      <c r="B16" s="344"/>
    </row>
    <row r="17" ht="18" customHeight="1" spans="1:2">
      <c r="A17" s="344"/>
      <c r="B17" s="344"/>
    </row>
    <row r="18" ht="26.1" customHeight="1" spans="1:2">
      <c r="A18" s="345" t="s">
        <v>22</v>
      </c>
      <c r="B18" s="347" t="s">
        <v>23</v>
      </c>
    </row>
    <row r="19" ht="26.1" customHeight="1" spans="1:2">
      <c r="A19" s="345" t="s">
        <v>24</v>
      </c>
      <c r="B19" s="347" t="s">
        <v>25</v>
      </c>
    </row>
    <row r="20" ht="26.1" customHeight="1" spans="1:2">
      <c r="A20" s="345" t="s">
        <v>26</v>
      </c>
      <c r="B20" s="347" t="s">
        <v>27</v>
      </c>
    </row>
    <row r="21" ht="26.1" customHeight="1" spans="1:2">
      <c r="A21" s="345" t="s">
        <v>28</v>
      </c>
      <c r="B21" s="347" t="s">
        <v>29</v>
      </c>
    </row>
    <row r="22" ht="26.1" customHeight="1" spans="1:2">
      <c r="A22" s="345" t="s">
        <v>30</v>
      </c>
      <c r="B22" s="348" t="s">
        <v>31</v>
      </c>
    </row>
    <row r="23" ht="26.1" customHeight="1" spans="1:2">
      <c r="A23" s="345" t="s">
        <v>32</v>
      </c>
      <c r="B23" s="348" t="s">
        <v>33</v>
      </c>
    </row>
    <row r="24" ht="26.1" customHeight="1" spans="2:2">
      <c r="B24" s="347"/>
    </row>
    <row r="25" ht="26.1" customHeight="1" spans="1:2">
      <c r="A25" s="344" t="s">
        <v>34</v>
      </c>
      <c r="B25" s="344"/>
    </row>
    <row r="26" ht="18" customHeight="1" spans="1:2">
      <c r="A26" s="344"/>
      <c r="B26" s="344"/>
    </row>
    <row r="27" ht="26.1" customHeight="1" spans="1:2">
      <c r="A27" s="345" t="s">
        <v>35</v>
      </c>
      <c r="B27" s="347" t="s">
        <v>36</v>
      </c>
    </row>
    <row r="28" ht="26.1" customHeight="1" spans="1:2">
      <c r="A28" s="345" t="s">
        <v>37</v>
      </c>
      <c r="B28" s="347" t="s">
        <v>38</v>
      </c>
    </row>
    <row r="29" ht="26.1" customHeight="1" spans="1:2">
      <c r="A29" s="345" t="s">
        <v>39</v>
      </c>
      <c r="B29" s="347" t="s">
        <v>40</v>
      </c>
    </row>
    <row r="30" ht="26.1" customHeight="1" spans="1:2">
      <c r="A30" s="345" t="s">
        <v>41</v>
      </c>
      <c r="B30" s="347" t="s">
        <v>42</v>
      </c>
    </row>
    <row r="31" ht="26.1" customHeight="1" spans="1:2">
      <c r="A31" s="345" t="s">
        <v>43</v>
      </c>
      <c r="B31" s="347" t="s">
        <v>44</v>
      </c>
    </row>
    <row r="32" ht="26.1" customHeight="1" spans="2:2">
      <c r="B32" s="347"/>
    </row>
    <row r="33" ht="26.1" customHeight="1" spans="1:2">
      <c r="A33" s="344" t="s">
        <v>45</v>
      </c>
      <c r="B33" s="344"/>
    </row>
    <row r="34" ht="18" customHeight="1" spans="1:2">
      <c r="A34" s="344"/>
      <c r="B34" s="344"/>
    </row>
    <row r="35" ht="26.1" customHeight="1" spans="1:2">
      <c r="A35" s="345" t="s">
        <v>46</v>
      </c>
      <c r="B35" s="347" t="s">
        <v>47</v>
      </c>
    </row>
    <row r="36" ht="26.1" customHeight="1" spans="1:2">
      <c r="A36" s="345" t="s">
        <v>48</v>
      </c>
      <c r="B36" s="347" t="s">
        <v>49</v>
      </c>
    </row>
    <row r="37" ht="26.1" customHeight="1" spans="1:2">
      <c r="A37" s="345" t="s">
        <v>50</v>
      </c>
      <c r="B37" s="347" t="s">
        <v>51</v>
      </c>
    </row>
    <row r="38" ht="26.1" customHeight="1" spans="1:2">
      <c r="A38" s="345" t="s">
        <v>52</v>
      </c>
      <c r="B38" s="347" t="s">
        <v>53</v>
      </c>
    </row>
    <row r="39" ht="26.1" customHeight="1" spans="1:2">
      <c r="A39" s="345" t="s">
        <v>54</v>
      </c>
      <c r="B39" s="347" t="s">
        <v>55</v>
      </c>
    </row>
    <row r="40" ht="26.1" customHeight="1" spans="1:2">
      <c r="A40" s="344" t="s">
        <v>56</v>
      </c>
      <c r="B40" s="344"/>
    </row>
    <row r="41" ht="18" customHeight="1" spans="1:2">
      <c r="A41" s="344"/>
      <c r="B41" s="344"/>
    </row>
    <row r="42" ht="26.1" customHeight="1" spans="1:2">
      <c r="A42" s="345" t="s">
        <v>57</v>
      </c>
      <c r="B42" s="347" t="s">
        <v>58</v>
      </c>
    </row>
    <row r="43" ht="26.1" customHeight="1" spans="1:2">
      <c r="A43" s="345" t="s">
        <v>59</v>
      </c>
      <c r="B43" s="347" t="s">
        <v>60</v>
      </c>
    </row>
    <row r="44" ht="26.1" customHeight="1" spans="1:2">
      <c r="A44" s="345" t="s">
        <v>61</v>
      </c>
      <c r="B44" s="347" t="s">
        <v>62</v>
      </c>
    </row>
    <row r="45" ht="26.1" customHeight="1" spans="1:2">
      <c r="A45" s="345" t="s">
        <v>63</v>
      </c>
      <c r="B45" s="347" t="s">
        <v>64</v>
      </c>
    </row>
    <row r="46" ht="26.1" customHeight="1" spans="1:2">
      <c r="A46" s="345" t="s">
        <v>65</v>
      </c>
      <c r="B46" s="347" t="s">
        <v>66</v>
      </c>
    </row>
    <row r="47" ht="26.1" customHeight="1" spans="1:2">
      <c r="A47" s="345" t="s">
        <v>67</v>
      </c>
      <c r="B47" s="347" t="s">
        <v>68</v>
      </c>
    </row>
    <row r="48" ht="26.1" customHeight="1" spans="1:2">
      <c r="A48" s="345" t="s">
        <v>69</v>
      </c>
      <c r="B48" s="347" t="s">
        <v>70</v>
      </c>
    </row>
    <row r="49" ht="26.1" customHeight="1"/>
    <row r="50" ht="18" customHeight="1"/>
    <row r="51" ht="26.1" customHeight="1"/>
    <row r="52" ht="26.1" customHeight="1"/>
    <row r="53" ht="26.1" customHeight="1"/>
    <row r="54" ht="26.1" customHeight="1"/>
    <row r="55" ht="26.1" customHeight="1"/>
    <row r="56" ht="26.1" customHeight="1"/>
    <row r="57" ht="18" customHeight="1"/>
  </sheetData>
  <mergeCells count="6">
    <mergeCell ref="A2:B2"/>
    <mergeCell ref="A4:B4"/>
    <mergeCell ref="A16:B16"/>
    <mergeCell ref="A25:B25"/>
    <mergeCell ref="A33:B33"/>
    <mergeCell ref="A40:B40"/>
  </mergeCells>
  <printOptions horizontalCentered="1"/>
  <pageMargins left="0.751388888888889" right="0.751388888888889"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workbookViewId="0">
      <selection activeCell="G23" sqref="G23"/>
    </sheetView>
  </sheetViews>
  <sheetFormatPr defaultColWidth="9" defaultRowHeight="14.25" outlineLevelCol="5"/>
  <cols>
    <col min="1" max="1" width="33.625" style="57" customWidth="1"/>
    <col min="2" max="6" width="10.375" style="324" customWidth="1"/>
    <col min="7" max="222" width="9" style="57"/>
    <col min="223" max="223" width="55.125" style="57" customWidth="1"/>
    <col min="224" max="224" width="31.875" style="57" customWidth="1"/>
    <col min="225" max="478" width="9" style="57"/>
    <col min="479" max="479" width="55.125" style="57" customWidth="1"/>
    <col min="480" max="480" width="31.875" style="57" customWidth="1"/>
    <col min="481" max="734" width="9" style="57"/>
    <col min="735" max="735" width="55.125" style="57" customWidth="1"/>
    <col min="736" max="736" width="31.875" style="57" customWidth="1"/>
    <col min="737" max="990" width="9" style="57"/>
    <col min="991" max="991" width="55.125" style="57" customWidth="1"/>
    <col min="992" max="992" width="31.875" style="57" customWidth="1"/>
    <col min="993" max="1246" width="9" style="57"/>
    <col min="1247" max="1247" width="55.125" style="57" customWidth="1"/>
    <col min="1248" max="1248" width="31.875" style="57" customWidth="1"/>
    <col min="1249" max="1502" width="9" style="57"/>
    <col min="1503" max="1503" width="55.125" style="57" customWidth="1"/>
    <col min="1504" max="1504" width="31.875" style="57" customWidth="1"/>
    <col min="1505" max="1758" width="9" style="57"/>
    <col min="1759" max="1759" width="55.125" style="57" customWidth="1"/>
    <col min="1760" max="1760" width="31.875" style="57" customWidth="1"/>
    <col min="1761" max="2014" width="9" style="57"/>
    <col min="2015" max="2015" width="55.125" style="57" customWidth="1"/>
    <col min="2016" max="2016" width="31.875" style="57" customWidth="1"/>
    <col min="2017" max="2270" width="9" style="57"/>
    <col min="2271" max="2271" width="55.125" style="57" customWidth="1"/>
    <col min="2272" max="2272" width="31.875" style="57" customWidth="1"/>
    <col min="2273" max="2526" width="9" style="57"/>
    <col min="2527" max="2527" width="55.125" style="57" customWidth="1"/>
    <col min="2528" max="2528" width="31.875" style="57" customWidth="1"/>
    <col min="2529" max="2782" width="9" style="57"/>
    <col min="2783" max="2783" width="55.125" style="57" customWidth="1"/>
    <col min="2784" max="2784" width="31.875" style="57" customWidth="1"/>
    <col min="2785" max="3038" width="9" style="57"/>
    <col min="3039" max="3039" width="55.125" style="57" customWidth="1"/>
    <col min="3040" max="3040" width="31.875" style="57" customWidth="1"/>
    <col min="3041" max="3294" width="9" style="57"/>
    <col min="3295" max="3295" width="55.125" style="57" customWidth="1"/>
    <col min="3296" max="3296" width="31.875" style="57" customWidth="1"/>
    <col min="3297" max="3550" width="9" style="57"/>
    <col min="3551" max="3551" width="55.125" style="57" customWidth="1"/>
    <col min="3552" max="3552" width="31.875" style="57" customWidth="1"/>
    <col min="3553" max="3806" width="9" style="57"/>
    <col min="3807" max="3807" width="55.125" style="57" customWidth="1"/>
    <col min="3808" max="3808" width="31.875" style="57" customWidth="1"/>
    <col min="3809" max="4062" width="9" style="57"/>
    <col min="4063" max="4063" width="55.125" style="57" customWidth="1"/>
    <col min="4064" max="4064" width="31.875" style="57" customWidth="1"/>
    <col min="4065" max="4318" width="9" style="57"/>
    <col min="4319" max="4319" width="55.125" style="57" customWidth="1"/>
    <col min="4320" max="4320" width="31.875" style="57" customWidth="1"/>
    <col min="4321" max="4574" width="9" style="57"/>
    <col min="4575" max="4575" width="55.125" style="57" customWidth="1"/>
    <col min="4576" max="4576" width="31.875" style="57" customWidth="1"/>
    <col min="4577" max="4830" width="9" style="57"/>
    <col min="4831" max="4831" width="55.125" style="57" customWidth="1"/>
    <col min="4832" max="4832" width="31.875" style="57" customWidth="1"/>
    <col min="4833" max="5086" width="9" style="57"/>
    <col min="5087" max="5087" width="55.125" style="57" customWidth="1"/>
    <col min="5088" max="5088" width="31.875" style="57" customWidth="1"/>
    <col min="5089" max="5342" width="9" style="57"/>
    <col min="5343" max="5343" width="55.125" style="57" customWidth="1"/>
    <col min="5344" max="5344" width="31.875" style="57" customWidth="1"/>
    <col min="5345" max="5598" width="9" style="57"/>
    <col min="5599" max="5599" width="55.125" style="57" customWidth="1"/>
    <col min="5600" max="5600" width="31.875" style="57" customWidth="1"/>
    <col min="5601" max="5854" width="9" style="57"/>
    <col min="5855" max="5855" width="55.125" style="57" customWidth="1"/>
    <col min="5856" max="5856" width="31.875" style="57" customWidth="1"/>
    <col min="5857" max="6110" width="9" style="57"/>
    <col min="6111" max="6111" width="55.125" style="57" customWidth="1"/>
    <col min="6112" max="6112" width="31.875" style="57" customWidth="1"/>
    <col min="6113" max="6366" width="9" style="57"/>
    <col min="6367" max="6367" width="55.125" style="57" customWidth="1"/>
    <col min="6368" max="6368" width="31.875" style="57" customWidth="1"/>
    <col min="6369" max="6622" width="9" style="57"/>
    <col min="6623" max="6623" width="55.125" style="57" customWidth="1"/>
    <col min="6624" max="6624" width="31.875" style="57" customWidth="1"/>
    <col min="6625" max="6878" width="9" style="57"/>
    <col min="6879" max="6879" width="55.125" style="57" customWidth="1"/>
    <col min="6880" max="6880" width="31.875" style="57" customWidth="1"/>
    <col min="6881" max="7134" width="9" style="57"/>
    <col min="7135" max="7135" width="55.125" style="57" customWidth="1"/>
    <col min="7136" max="7136" width="31.875" style="57" customWidth="1"/>
    <col min="7137" max="7390" width="9" style="57"/>
    <col min="7391" max="7391" width="55.125" style="57" customWidth="1"/>
    <col min="7392" max="7392" width="31.875" style="57" customWidth="1"/>
    <col min="7393" max="7646" width="9" style="57"/>
    <col min="7647" max="7647" width="55.125" style="57" customWidth="1"/>
    <col min="7648" max="7648" width="31.875" style="57" customWidth="1"/>
    <col min="7649" max="7902" width="9" style="57"/>
    <col min="7903" max="7903" width="55.125" style="57" customWidth="1"/>
    <col min="7904" max="7904" width="31.875" style="57" customWidth="1"/>
    <col min="7905" max="8158" width="9" style="57"/>
    <col min="8159" max="8159" width="55.125" style="57" customWidth="1"/>
    <col min="8160" max="8160" width="31.875" style="57" customWidth="1"/>
    <col min="8161" max="8414" width="9" style="57"/>
    <col min="8415" max="8415" width="55.125" style="57" customWidth="1"/>
    <col min="8416" max="8416" width="31.875" style="57" customWidth="1"/>
    <col min="8417" max="8670" width="9" style="57"/>
    <col min="8671" max="8671" width="55.125" style="57" customWidth="1"/>
    <col min="8672" max="8672" width="31.875" style="57" customWidth="1"/>
    <col min="8673" max="8926" width="9" style="57"/>
    <col min="8927" max="8927" width="55.125" style="57" customWidth="1"/>
    <col min="8928" max="8928" width="31.875" style="57" customWidth="1"/>
    <col min="8929" max="9182" width="9" style="57"/>
    <col min="9183" max="9183" width="55.125" style="57" customWidth="1"/>
    <col min="9184" max="9184" width="31.875" style="57" customWidth="1"/>
    <col min="9185" max="9438" width="9" style="57"/>
    <col min="9439" max="9439" width="55.125" style="57" customWidth="1"/>
    <col min="9440" max="9440" width="31.875" style="57" customWidth="1"/>
    <col min="9441" max="9694" width="9" style="57"/>
    <col min="9695" max="9695" width="55.125" style="57" customWidth="1"/>
    <col min="9696" max="9696" width="31.875" style="57" customWidth="1"/>
    <col min="9697" max="9950" width="9" style="57"/>
    <col min="9951" max="9951" width="55.125" style="57" customWidth="1"/>
    <col min="9952" max="9952" width="31.875" style="57" customWidth="1"/>
    <col min="9953" max="10206" width="9" style="57"/>
    <col min="10207" max="10207" width="55.125" style="57" customWidth="1"/>
    <col min="10208" max="10208" width="31.875" style="57" customWidth="1"/>
    <col min="10209" max="10462" width="9" style="57"/>
    <col min="10463" max="10463" width="55.125" style="57" customWidth="1"/>
    <col min="10464" max="10464" width="31.875" style="57" customWidth="1"/>
    <col min="10465" max="10718" width="9" style="57"/>
    <col min="10719" max="10719" width="55.125" style="57" customWidth="1"/>
    <col min="10720" max="10720" width="31.875" style="57" customWidth="1"/>
    <col min="10721" max="10974" width="9" style="57"/>
    <col min="10975" max="10975" width="55.125" style="57" customWidth="1"/>
    <col min="10976" max="10976" width="31.875" style="57" customWidth="1"/>
    <col min="10977" max="11230" width="9" style="57"/>
    <col min="11231" max="11231" width="55.125" style="57" customWidth="1"/>
    <col min="11232" max="11232" width="31.875" style="57" customWidth="1"/>
    <col min="11233" max="11486" width="9" style="57"/>
    <col min="11487" max="11487" width="55.125" style="57" customWidth="1"/>
    <col min="11488" max="11488" width="31.875" style="57" customWidth="1"/>
    <col min="11489" max="11742" width="9" style="57"/>
    <col min="11743" max="11743" width="55.125" style="57" customWidth="1"/>
    <col min="11744" max="11744" width="31.875" style="57" customWidth="1"/>
    <col min="11745" max="11998" width="9" style="57"/>
    <col min="11999" max="11999" width="55.125" style="57" customWidth="1"/>
    <col min="12000" max="12000" width="31.875" style="57" customWidth="1"/>
    <col min="12001" max="12254" width="9" style="57"/>
    <col min="12255" max="12255" width="55.125" style="57" customWidth="1"/>
    <col min="12256" max="12256" width="31.875" style="57" customWidth="1"/>
    <col min="12257" max="12510" width="9" style="57"/>
    <col min="12511" max="12511" width="55.125" style="57" customWidth="1"/>
    <col min="12512" max="12512" width="31.875" style="57" customWidth="1"/>
    <col min="12513" max="12766" width="9" style="57"/>
    <col min="12767" max="12767" width="55.125" style="57" customWidth="1"/>
    <col min="12768" max="12768" width="31.875" style="57" customWidth="1"/>
    <col min="12769" max="13022" width="9" style="57"/>
    <col min="13023" max="13023" width="55.125" style="57" customWidth="1"/>
    <col min="13024" max="13024" width="31.875" style="57" customWidth="1"/>
    <col min="13025" max="13278" width="9" style="57"/>
    <col min="13279" max="13279" width="55.125" style="57" customWidth="1"/>
    <col min="13280" max="13280" width="31.875" style="57" customWidth="1"/>
    <col min="13281" max="13534" width="9" style="57"/>
    <col min="13535" max="13535" width="55.125" style="57" customWidth="1"/>
    <col min="13536" max="13536" width="31.875" style="57" customWidth="1"/>
    <col min="13537" max="13790" width="9" style="57"/>
    <col min="13791" max="13791" width="55.125" style="57" customWidth="1"/>
    <col min="13792" max="13792" width="31.875" style="57" customWidth="1"/>
    <col min="13793" max="14046" width="9" style="57"/>
    <col min="14047" max="14047" width="55.125" style="57" customWidth="1"/>
    <col min="14048" max="14048" width="31.875" style="57" customWidth="1"/>
    <col min="14049" max="14302" width="9" style="57"/>
    <col min="14303" max="14303" width="55.125" style="57" customWidth="1"/>
    <col min="14304" max="14304" width="31.875" style="57" customWidth="1"/>
    <col min="14305" max="14558" width="9" style="57"/>
    <col min="14559" max="14559" width="55.125" style="57" customWidth="1"/>
    <col min="14560" max="14560" width="31.875" style="57" customWidth="1"/>
    <col min="14561" max="14814" width="9" style="57"/>
    <col min="14815" max="14815" width="55.125" style="57" customWidth="1"/>
    <col min="14816" max="14816" width="31.875" style="57" customWidth="1"/>
    <col min="14817" max="15070" width="9" style="57"/>
    <col min="15071" max="15071" width="55.125" style="57" customWidth="1"/>
    <col min="15072" max="15072" width="31.875" style="57" customWidth="1"/>
    <col min="15073" max="15326" width="9" style="57"/>
    <col min="15327" max="15327" width="55.125" style="57" customWidth="1"/>
    <col min="15328" max="15328" width="31.875" style="57" customWidth="1"/>
    <col min="15329" max="15582" width="9" style="57"/>
    <col min="15583" max="15583" width="55.125" style="57" customWidth="1"/>
    <col min="15584" max="15584" width="31.875" style="57" customWidth="1"/>
    <col min="15585" max="15838" width="9" style="57"/>
    <col min="15839" max="15839" width="55.125" style="57" customWidth="1"/>
    <col min="15840" max="15840" width="31.875" style="57" customWidth="1"/>
    <col min="15841" max="16094" width="9" style="57"/>
    <col min="16095" max="16095" width="55.125" style="57" customWidth="1"/>
    <col min="16096" max="16096" width="31.875" style="57" customWidth="1"/>
    <col min="16097" max="16384" width="9" style="57"/>
  </cols>
  <sheetData>
    <row r="1" spans="1:1">
      <c r="A1" s="57" t="s">
        <v>71</v>
      </c>
    </row>
    <row r="2" ht="33" customHeight="1" spans="1:6">
      <c r="A2" s="58" t="s">
        <v>72</v>
      </c>
      <c r="B2" s="58"/>
      <c r="C2" s="58"/>
      <c r="D2" s="58"/>
      <c r="E2" s="58"/>
      <c r="F2" s="58"/>
    </row>
    <row r="3" ht="20.25" customHeight="1" spans="1:6">
      <c r="A3" s="54"/>
      <c r="B3" s="196"/>
      <c r="C3" s="196"/>
      <c r="E3" s="59" t="s">
        <v>73</v>
      </c>
      <c r="F3" s="59"/>
    </row>
    <row r="4" s="54" customFormat="1" ht="24.95" customHeight="1" spans="1:6">
      <c r="A4" s="60" t="s">
        <v>74</v>
      </c>
      <c r="B4" s="61" t="s">
        <v>75</v>
      </c>
      <c r="C4" s="61" t="s">
        <v>76</v>
      </c>
      <c r="D4" s="62" t="s">
        <v>77</v>
      </c>
      <c r="E4" s="62"/>
      <c r="F4" s="62"/>
    </row>
    <row r="5" s="54" customFormat="1" ht="36" customHeight="1" spans="1:6">
      <c r="A5" s="63"/>
      <c r="B5" s="105"/>
      <c r="C5" s="105"/>
      <c r="D5" s="104" t="s">
        <v>78</v>
      </c>
      <c r="E5" s="61" t="s">
        <v>79</v>
      </c>
      <c r="F5" s="61" t="s">
        <v>80</v>
      </c>
    </row>
    <row r="6" s="232" customFormat="1" ht="23.1" customHeight="1" spans="1:6">
      <c r="A6" s="250" t="s">
        <v>81</v>
      </c>
      <c r="B6" s="335">
        <f>B7+B22</f>
        <v>201181</v>
      </c>
      <c r="C6" s="335">
        <f>C7+C22</f>
        <v>225926</v>
      </c>
      <c r="D6" s="335">
        <f>D7+D22</f>
        <v>226268</v>
      </c>
      <c r="E6" s="336">
        <f>D6/C6</f>
        <v>1.00151376999549</v>
      </c>
      <c r="F6" s="262">
        <f>(D6/B6-1)</f>
        <v>0.124698654445499</v>
      </c>
    </row>
    <row r="7" s="232" customFormat="1" ht="23.1" customHeight="1" spans="1:6">
      <c r="A7" s="337" t="s">
        <v>82</v>
      </c>
      <c r="B7" s="338">
        <f>SUM(B8:B21)</f>
        <v>150838</v>
      </c>
      <c r="C7" s="338">
        <f>SUM(C8:C21)</f>
        <v>169591</v>
      </c>
      <c r="D7" s="338">
        <f>SUM(D8:D21)</f>
        <v>163898</v>
      </c>
      <c r="E7" s="336">
        <f t="shared" ref="E7:E25" si="0">D7/C7</f>
        <v>0.966431001645135</v>
      </c>
      <c r="F7" s="262">
        <f t="shared" ref="F7:F20" si="1">(D7/B7-1)</f>
        <v>0.0865829565494107</v>
      </c>
    </row>
    <row r="8" ht="23.1" customHeight="1" spans="1:6">
      <c r="A8" s="226" t="s">
        <v>83</v>
      </c>
      <c r="B8" s="329">
        <v>38371</v>
      </c>
      <c r="C8" s="329">
        <v>59500</v>
      </c>
      <c r="D8" s="329">
        <v>58638</v>
      </c>
      <c r="E8" s="339">
        <f t="shared" si="0"/>
        <v>0.985512605042017</v>
      </c>
      <c r="F8" s="259">
        <f t="shared" si="1"/>
        <v>0.528185348309921</v>
      </c>
    </row>
    <row r="9" ht="23.1" customHeight="1" spans="1:6">
      <c r="A9" s="226" t="s">
        <v>84</v>
      </c>
      <c r="B9" s="329">
        <v>20000</v>
      </c>
      <c r="C9" s="329">
        <v>15213</v>
      </c>
      <c r="D9" s="329">
        <v>13209</v>
      </c>
      <c r="E9" s="339">
        <f t="shared" si="0"/>
        <v>0.86827055807533</v>
      </c>
      <c r="F9" s="259">
        <f t="shared" si="1"/>
        <v>-0.33955</v>
      </c>
    </row>
    <row r="10" ht="23.1" customHeight="1" spans="1:6">
      <c r="A10" s="226" t="s">
        <v>85</v>
      </c>
      <c r="B10" s="329">
        <v>3611</v>
      </c>
      <c r="C10" s="329">
        <v>4800</v>
      </c>
      <c r="D10" s="329">
        <v>4741</v>
      </c>
      <c r="E10" s="339">
        <f t="shared" si="0"/>
        <v>0.987708333333333</v>
      </c>
      <c r="F10" s="259">
        <f t="shared" si="1"/>
        <v>0.312932705621711</v>
      </c>
    </row>
    <row r="11" ht="23.1" customHeight="1" spans="1:6">
      <c r="A11" s="226" t="s">
        <v>86</v>
      </c>
      <c r="B11" s="329">
        <v>232</v>
      </c>
      <c r="C11" s="329">
        <v>630</v>
      </c>
      <c r="D11" s="329">
        <v>643</v>
      </c>
      <c r="E11" s="339">
        <f t="shared" si="0"/>
        <v>1.02063492063492</v>
      </c>
      <c r="F11" s="259">
        <f t="shared" si="1"/>
        <v>1.77155172413793</v>
      </c>
    </row>
    <row r="12" ht="23.1" customHeight="1" spans="1:6">
      <c r="A12" s="226" t="s">
        <v>87</v>
      </c>
      <c r="B12" s="329">
        <v>5167</v>
      </c>
      <c r="C12" s="329">
        <v>5803</v>
      </c>
      <c r="D12" s="329">
        <v>5533</v>
      </c>
      <c r="E12" s="339">
        <f t="shared" si="0"/>
        <v>0.953472341892125</v>
      </c>
      <c r="F12" s="259">
        <f t="shared" si="1"/>
        <v>0.0708341397329204</v>
      </c>
    </row>
    <row r="13" ht="23.1" customHeight="1" spans="1:6">
      <c r="A13" s="226" t="s">
        <v>88</v>
      </c>
      <c r="B13" s="329">
        <v>3574</v>
      </c>
      <c r="C13" s="329">
        <v>5600</v>
      </c>
      <c r="D13" s="329">
        <v>5511</v>
      </c>
      <c r="E13" s="339">
        <f t="shared" si="0"/>
        <v>0.984107142857143</v>
      </c>
      <c r="F13" s="259">
        <f t="shared" si="1"/>
        <v>0.541969781757135</v>
      </c>
    </row>
    <row r="14" ht="23.1" customHeight="1" spans="1:6">
      <c r="A14" s="226" t="s">
        <v>89</v>
      </c>
      <c r="B14" s="329">
        <v>1800</v>
      </c>
      <c r="C14" s="329">
        <v>2200</v>
      </c>
      <c r="D14" s="329">
        <v>2193</v>
      </c>
      <c r="E14" s="339">
        <f t="shared" si="0"/>
        <v>0.996818181818182</v>
      </c>
      <c r="F14" s="259">
        <f t="shared" si="1"/>
        <v>0.218333333333333</v>
      </c>
    </row>
    <row r="15" ht="23.1" customHeight="1" spans="1:6">
      <c r="A15" s="226" t="s">
        <v>90</v>
      </c>
      <c r="B15" s="329">
        <v>10959</v>
      </c>
      <c r="C15" s="329">
        <v>12305</v>
      </c>
      <c r="D15" s="329">
        <v>11720</v>
      </c>
      <c r="E15" s="339">
        <f t="shared" si="0"/>
        <v>0.95245835026412</v>
      </c>
      <c r="F15" s="259">
        <f t="shared" si="1"/>
        <v>0.069440642394379</v>
      </c>
    </row>
    <row r="16" ht="23.1" customHeight="1" spans="1:6">
      <c r="A16" s="226" t="s">
        <v>91</v>
      </c>
      <c r="B16" s="329">
        <v>12623</v>
      </c>
      <c r="C16" s="329">
        <v>11735</v>
      </c>
      <c r="D16" s="329">
        <v>11099</v>
      </c>
      <c r="E16" s="339">
        <f t="shared" si="0"/>
        <v>0.945803152961227</v>
      </c>
      <c r="F16" s="259">
        <f t="shared" si="1"/>
        <v>-0.120731997148063</v>
      </c>
    </row>
    <row r="17" ht="23.1" customHeight="1" spans="1:6">
      <c r="A17" s="226" t="s">
        <v>92</v>
      </c>
      <c r="B17" s="329">
        <v>40755</v>
      </c>
      <c r="C17" s="329">
        <v>34330</v>
      </c>
      <c r="D17" s="329">
        <v>34134</v>
      </c>
      <c r="E17" s="339">
        <f t="shared" si="0"/>
        <v>0.994290707835712</v>
      </c>
      <c r="F17" s="259">
        <f t="shared" si="1"/>
        <v>-0.162458594037541</v>
      </c>
    </row>
    <row r="18" ht="23.1" customHeight="1" spans="1:6">
      <c r="A18" s="226" t="s">
        <v>93</v>
      </c>
      <c r="B18" s="329">
        <v>1440</v>
      </c>
      <c r="C18" s="329">
        <v>3660</v>
      </c>
      <c r="D18" s="329">
        <v>3584</v>
      </c>
      <c r="E18" s="339">
        <f t="shared" si="0"/>
        <v>0.979234972677596</v>
      </c>
      <c r="F18" s="259">
        <f t="shared" si="1"/>
        <v>1.48888888888889</v>
      </c>
    </row>
    <row r="19" ht="23.1" customHeight="1" spans="1:6">
      <c r="A19" s="226" t="s">
        <v>94</v>
      </c>
      <c r="B19" s="329">
        <v>12203</v>
      </c>
      <c r="C19" s="329">
        <v>13704</v>
      </c>
      <c r="D19" s="329">
        <v>12781</v>
      </c>
      <c r="E19" s="339">
        <f t="shared" si="0"/>
        <v>0.93264740221833</v>
      </c>
      <c r="F19" s="259">
        <f t="shared" si="1"/>
        <v>0.04736540195034</v>
      </c>
    </row>
    <row r="20" ht="23.1" customHeight="1" spans="1:6">
      <c r="A20" s="226" t="s">
        <v>95</v>
      </c>
      <c r="B20" s="329">
        <v>103</v>
      </c>
      <c r="C20" s="329">
        <v>111</v>
      </c>
      <c r="D20" s="329">
        <v>112</v>
      </c>
      <c r="E20" s="339">
        <f t="shared" si="0"/>
        <v>1.00900900900901</v>
      </c>
      <c r="F20" s="259">
        <f t="shared" si="1"/>
        <v>0.087378640776699</v>
      </c>
    </row>
    <row r="21" ht="23.1" customHeight="1" spans="1:6">
      <c r="A21" s="264" t="s">
        <v>96</v>
      </c>
      <c r="B21" s="329"/>
      <c r="C21" s="329"/>
      <c r="D21" s="329"/>
      <c r="E21" s="339"/>
      <c r="F21" s="259"/>
    </row>
    <row r="22" s="232" customFormat="1" ht="23.1" customHeight="1" spans="1:6">
      <c r="A22" s="337" t="s">
        <v>97</v>
      </c>
      <c r="B22" s="338">
        <f>SUM(B23:B29)</f>
        <v>50343</v>
      </c>
      <c r="C22" s="338">
        <f>SUM(C23:C29)</f>
        <v>56335</v>
      </c>
      <c r="D22" s="338">
        <f>SUM(D23:D29)</f>
        <v>62370</v>
      </c>
      <c r="E22" s="336">
        <f t="shared" si="0"/>
        <v>1.10712700807668</v>
      </c>
      <c r="F22" s="262">
        <f>(D22/B22-1)</f>
        <v>0.238901138192003</v>
      </c>
    </row>
    <row r="23" ht="23.1" customHeight="1" spans="1:6">
      <c r="A23" s="226" t="s">
        <v>98</v>
      </c>
      <c r="B23" s="329">
        <v>6867</v>
      </c>
      <c r="C23" s="329">
        <v>6240</v>
      </c>
      <c r="D23" s="329">
        <v>7095</v>
      </c>
      <c r="E23" s="339">
        <f t="shared" si="0"/>
        <v>1.13701923076923</v>
      </c>
      <c r="F23" s="259">
        <f>(D23/B23-1)</f>
        <v>0.0332022717343818</v>
      </c>
    </row>
    <row r="24" ht="23.1" customHeight="1" spans="1:6">
      <c r="A24" s="226" t="s">
        <v>99</v>
      </c>
      <c r="B24" s="329">
        <v>4991</v>
      </c>
      <c r="C24" s="329">
        <v>5900</v>
      </c>
      <c r="D24" s="329">
        <v>7137</v>
      </c>
      <c r="E24" s="339">
        <f t="shared" si="0"/>
        <v>1.20966101694915</v>
      </c>
      <c r="F24" s="259">
        <f>(D24/B24-1)</f>
        <v>0.429973953115608</v>
      </c>
    </row>
    <row r="25" ht="23.1" customHeight="1" spans="1:6">
      <c r="A25" s="226" t="s">
        <v>100</v>
      </c>
      <c r="B25" s="329">
        <v>18380</v>
      </c>
      <c r="C25" s="329">
        <v>6500</v>
      </c>
      <c r="D25" s="329">
        <v>7424</v>
      </c>
      <c r="E25" s="339">
        <f t="shared" si="0"/>
        <v>1.14215384615385</v>
      </c>
      <c r="F25" s="259">
        <f>(D25/B25-1)</f>
        <v>-0.596082698585419</v>
      </c>
    </row>
    <row r="26" ht="23.1" customHeight="1" spans="1:6">
      <c r="A26" s="226" t="s">
        <v>101</v>
      </c>
      <c r="B26" s="329">
        <v>0</v>
      </c>
      <c r="C26" s="329">
        <v>0</v>
      </c>
      <c r="D26" s="329">
        <v>0</v>
      </c>
      <c r="E26" s="339"/>
      <c r="F26" s="259"/>
    </row>
    <row r="27" ht="23.1" customHeight="1" spans="1:6">
      <c r="A27" s="226" t="s">
        <v>102</v>
      </c>
      <c r="B27" s="329">
        <v>11120</v>
      </c>
      <c r="C27" s="329">
        <v>35190</v>
      </c>
      <c r="D27" s="329">
        <v>38048</v>
      </c>
      <c r="E27" s="339">
        <f>D27/C27</f>
        <v>1.08121625461779</v>
      </c>
      <c r="F27" s="259">
        <f>(D27/B27-1)</f>
        <v>2.42158273381295</v>
      </c>
    </row>
    <row r="28" ht="23.1" customHeight="1" spans="1:6">
      <c r="A28" s="226" t="s">
        <v>103</v>
      </c>
      <c r="B28" s="329"/>
      <c r="C28" s="329"/>
      <c r="D28" s="329"/>
      <c r="E28" s="339"/>
      <c r="F28" s="259"/>
    </row>
    <row r="29" ht="23.1" customHeight="1" spans="1:6">
      <c r="A29" s="226" t="s">
        <v>104</v>
      </c>
      <c r="B29" s="329">
        <v>8985</v>
      </c>
      <c r="C29" s="329">
        <v>2505</v>
      </c>
      <c r="D29" s="329">
        <v>2666</v>
      </c>
      <c r="E29" s="339">
        <f>D29/C29</f>
        <v>1.06427145708583</v>
      </c>
      <c r="F29" s="259">
        <f>(D29/B29-1)</f>
        <v>-0.703283249860879</v>
      </c>
    </row>
    <row r="30" s="232" customFormat="1" ht="23.1" customHeight="1" spans="1:6">
      <c r="A30" s="115" t="s">
        <v>105</v>
      </c>
      <c r="B30" s="340">
        <f>B22+B7</f>
        <v>201181</v>
      </c>
      <c r="C30" s="340">
        <f>C22+C7</f>
        <v>225926</v>
      </c>
      <c r="D30" s="340">
        <f>D22+D7</f>
        <v>226268</v>
      </c>
      <c r="E30" s="341">
        <f>D30/C30</f>
        <v>1.00151376999549</v>
      </c>
      <c r="F30" s="332">
        <f>(D30/B30-1)</f>
        <v>0.124698654445499</v>
      </c>
    </row>
  </sheetData>
  <mergeCells count="6">
    <mergeCell ref="A2:F2"/>
    <mergeCell ref="E3:F3"/>
    <mergeCell ref="D4:F4"/>
    <mergeCell ref="A4:A5"/>
    <mergeCell ref="B4:B5"/>
    <mergeCell ref="C4:C5"/>
  </mergeCells>
  <dataValidations count="1">
    <dataValidation type="whole" operator="between" allowBlank="1" showInputMessage="1" showErrorMessage="1" error="不得保留小数" sqref="B20:B21 D20:D21 D65512:D65521 D65526:D65529 D131048:D131057 D131062:D131065 D196584:D196593 D196598:D196601 D262120:D262129 D262134:D262137 D327656:D327665 D327670:D327673 D393192:D393201 D393206:D393209 D458728:D458737 D458742:D458745 D524264:D524273 D524278:D524281 D589800:D589809 D589814:D589817 D655336:D655345 D655350:D655353 D720872:D720881 D720886:D720889 D786408:D786417 D786422:D786425 D851944:D851953 D851958:D851961 D917480:D917489 D917494:D917497 D983016:D983025 D983030:D983033 HP9:HP21 HP65512:HP65521 HP65526:HP65529 HP131048:HP131057 HP131062:HP131065 HP196584:HP196593 HP196598:HP196601 HP262120:HP262129 HP262134:HP262137 HP327656:HP327665 HP327670:HP327673 HP393192:HP393201 HP393206:HP393209 HP458728:HP458737 HP458742:HP458745 HP524264:HP524273 HP524278:HP524281 HP589800:HP589809 HP589814:HP589817 HP655336:HP655345 HP655350:HP655353 HP720872:HP720881 HP720886:HP720889 HP786408:HP786417 HP786422:HP786425 HP851944:HP851953 HP851958:HP851961 HP917480:HP917489 HP917494:HP917497 HP983016:HP983025 HP983030:HP983033 RL9:RL21 RL65512:RL65521 RL65526:RL65529 RL131048:RL131057 RL131062:RL131065 RL196584:RL196593 RL196598:RL196601 RL262120:RL262129 RL262134:RL262137 RL327656:RL327665 RL327670:RL327673 RL393192:RL393201 RL393206:RL393209 RL458728:RL458737 RL458742:RL458745 RL524264:RL524273 RL524278:RL524281 RL589800:RL589809 RL589814:RL589817 RL655336:RL655345 RL655350:RL655353 RL720872:RL720881 RL720886:RL720889 RL786408:RL786417 RL786422:RL786425 RL851944:RL851953 RL851958:RL851961 RL917480:RL917489 RL917494:RL917497 RL983016:RL983025 RL983030:RL983033 ABH9:ABH21 ABH65512:ABH65521 ABH65526:ABH65529 ABH131048:ABH131057 ABH131062:ABH131065 ABH196584:ABH196593 ABH196598:ABH196601 ABH262120:ABH262129 ABH262134:ABH262137 ABH327656:ABH327665 ABH327670:ABH327673 ABH393192:ABH393201 ABH393206:ABH393209 ABH458728:ABH458737 ABH458742:ABH458745 ABH524264:ABH524273 ABH524278:ABH524281 ABH589800:ABH589809 ABH589814:ABH589817 ABH655336:ABH655345 ABH655350:ABH655353 ABH720872:ABH720881 ABH720886:ABH720889 ABH786408:ABH786417 ABH786422:ABH786425 ABH851944:ABH851953 ABH851958:ABH851961 ABH917480:ABH917489 ABH917494:ABH917497 ABH983016:ABH983025 ABH983030:ABH983033 ALD9:ALD21 ALD65512:ALD65521 ALD65526:ALD65529 ALD131048:ALD131057 ALD131062:ALD131065 ALD196584:ALD196593 ALD196598:ALD196601 ALD262120:ALD262129 ALD262134:ALD262137 ALD327656:ALD327665 ALD327670:ALD327673 ALD393192:ALD393201 ALD393206:ALD393209 ALD458728:ALD458737 ALD458742:ALD458745 ALD524264:ALD524273 ALD524278:ALD524281 ALD589800:ALD589809 ALD589814:ALD589817 ALD655336:ALD655345 ALD655350:ALD655353 ALD720872:ALD720881 ALD720886:ALD720889 ALD786408:ALD786417 ALD786422:ALD786425 ALD851944:ALD851953 ALD851958:ALD851961 ALD917480:ALD917489 ALD917494:ALD917497 ALD983016:ALD983025 ALD983030:ALD983033 AUZ9:AUZ21 AUZ65512:AUZ65521 AUZ65526:AUZ65529 AUZ131048:AUZ131057 AUZ131062:AUZ131065 AUZ196584:AUZ196593 AUZ196598:AUZ196601 AUZ262120:AUZ262129 AUZ262134:AUZ262137 AUZ327656:AUZ327665 AUZ327670:AUZ327673 AUZ393192:AUZ393201 AUZ393206:AUZ393209 AUZ458728:AUZ458737 AUZ458742:AUZ458745 AUZ524264:AUZ524273 AUZ524278:AUZ524281 AUZ589800:AUZ589809 AUZ589814:AUZ589817 AUZ655336:AUZ655345 AUZ655350:AUZ655353 AUZ720872:AUZ720881 AUZ720886:AUZ720889 AUZ786408:AUZ786417 AUZ786422:AUZ786425 AUZ851944:AUZ851953 AUZ851958:AUZ851961 AUZ917480:AUZ917489 AUZ917494:AUZ917497 AUZ983016:AUZ983025 AUZ983030:AUZ983033 BEV9:BEV21 BEV65512:BEV65521 BEV65526:BEV65529 BEV131048:BEV131057 BEV131062:BEV131065 BEV196584:BEV196593 BEV196598:BEV196601 BEV262120:BEV262129 BEV262134:BEV262137 BEV327656:BEV327665 BEV327670:BEV327673 BEV393192:BEV393201 BEV393206:BEV393209 BEV458728:BEV458737 BEV458742:BEV458745 BEV524264:BEV524273 BEV524278:BEV524281 BEV589800:BEV589809 BEV589814:BEV589817 BEV655336:BEV655345 BEV655350:BEV655353 BEV720872:BEV720881 BEV720886:BEV720889 BEV786408:BEV786417 BEV786422:BEV786425 BEV851944:BEV851953 BEV851958:BEV851961 BEV917480:BEV917489 BEV917494:BEV917497 BEV983016:BEV983025 BEV983030:BEV983033 BOR9:BOR21 BOR65512:BOR65521 BOR65526:BOR65529 BOR131048:BOR131057 BOR131062:BOR131065 BOR196584:BOR196593 BOR196598:BOR196601 BOR262120:BOR262129 BOR262134:BOR262137 BOR327656:BOR327665 BOR327670:BOR327673 BOR393192:BOR393201 BOR393206:BOR393209 BOR458728:BOR458737 BOR458742:BOR458745 BOR524264:BOR524273 BOR524278:BOR524281 BOR589800:BOR589809 BOR589814:BOR589817 BOR655336:BOR655345 BOR655350:BOR655353 BOR720872:BOR720881 BOR720886:BOR720889 BOR786408:BOR786417 BOR786422:BOR786425 BOR851944:BOR851953 BOR851958:BOR851961 BOR917480:BOR917489 BOR917494:BOR917497 BOR983016:BOR983025 BOR983030:BOR983033 BYN9:BYN21 BYN65512:BYN65521 BYN65526:BYN65529 BYN131048:BYN131057 BYN131062:BYN131065 BYN196584:BYN196593 BYN196598:BYN196601 BYN262120:BYN262129 BYN262134:BYN262137 BYN327656:BYN327665 BYN327670:BYN327673 BYN393192:BYN393201 BYN393206:BYN393209 BYN458728:BYN458737 BYN458742:BYN458745 BYN524264:BYN524273 BYN524278:BYN524281 BYN589800:BYN589809 BYN589814:BYN589817 BYN655336:BYN655345 BYN655350:BYN655353 BYN720872:BYN720881 BYN720886:BYN720889 BYN786408:BYN786417 BYN786422:BYN786425 BYN851944:BYN851953 BYN851958:BYN851961 BYN917480:BYN917489 BYN917494:BYN917497 BYN983016:BYN983025 BYN983030:BYN983033 CIJ9:CIJ21 CIJ65512:CIJ65521 CIJ65526:CIJ65529 CIJ131048:CIJ131057 CIJ131062:CIJ131065 CIJ196584:CIJ196593 CIJ196598:CIJ196601 CIJ262120:CIJ262129 CIJ262134:CIJ262137 CIJ327656:CIJ327665 CIJ327670:CIJ327673 CIJ393192:CIJ393201 CIJ393206:CIJ393209 CIJ458728:CIJ458737 CIJ458742:CIJ458745 CIJ524264:CIJ524273 CIJ524278:CIJ524281 CIJ589800:CIJ589809 CIJ589814:CIJ589817 CIJ655336:CIJ655345 CIJ655350:CIJ655353 CIJ720872:CIJ720881 CIJ720886:CIJ720889 CIJ786408:CIJ786417 CIJ786422:CIJ786425 CIJ851944:CIJ851953 CIJ851958:CIJ851961 CIJ917480:CIJ917489 CIJ917494:CIJ917497 CIJ983016:CIJ983025 CIJ983030:CIJ983033 CSF9:CSF21 CSF65512:CSF65521 CSF65526:CSF65529 CSF131048:CSF131057 CSF131062:CSF131065 CSF196584:CSF196593 CSF196598:CSF196601 CSF262120:CSF262129 CSF262134:CSF262137 CSF327656:CSF327665 CSF327670:CSF327673 CSF393192:CSF393201 CSF393206:CSF393209 CSF458728:CSF458737 CSF458742:CSF458745 CSF524264:CSF524273 CSF524278:CSF524281 CSF589800:CSF589809 CSF589814:CSF589817 CSF655336:CSF655345 CSF655350:CSF655353 CSF720872:CSF720881 CSF720886:CSF720889 CSF786408:CSF786417 CSF786422:CSF786425 CSF851944:CSF851953 CSF851958:CSF851961 CSF917480:CSF917489 CSF917494:CSF917497 CSF983016:CSF983025 CSF983030:CSF983033 DCB9:DCB21 DCB65512:DCB65521 DCB65526:DCB65529 DCB131048:DCB131057 DCB131062:DCB131065 DCB196584:DCB196593 DCB196598:DCB196601 DCB262120:DCB262129 DCB262134:DCB262137 DCB327656:DCB327665 DCB327670:DCB327673 DCB393192:DCB393201 DCB393206:DCB393209 DCB458728:DCB458737 DCB458742:DCB458745 DCB524264:DCB524273 DCB524278:DCB524281 DCB589800:DCB589809 DCB589814:DCB589817 DCB655336:DCB655345 DCB655350:DCB655353 DCB720872:DCB720881 DCB720886:DCB720889 DCB786408:DCB786417 DCB786422:DCB786425 DCB851944:DCB851953 DCB851958:DCB851961 DCB917480:DCB917489 DCB917494:DCB917497 DCB983016:DCB983025 DCB983030:DCB983033 DLX9:DLX21 DLX65512:DLX65521 DLX65526:DLX65529 DLX131048:DLX131057 DLX131062:DLX131065 DLX196584:DLX196593 DLX196598:DLX196601 DLX262120:DLX262129 DLX262134:DLX262137 DLX327656:DLX327665 DLX327670:DLX327673 DLX393192:DLX393201 DLX393206:DLX393209 DLX458728:DLX458737 DLX458742:DLX458745 DLX524264:DLX524273 DLX524278:DLX524281 DLX589800:DLX589809 DLX589814:DLX589817 DLX655336:DLX655345 DLX655350:DLX655353 DLX720872:DLX720881 DLX720886:DLX720889 DLX786408:DLX786417 DLX786422:DLX786425 DLX851944:DLX851953 DLX851958:DLX851961 DLX917480:DLX917489 DLX917494:DLX917497 DLX983016:DLX983025 DLX983030:DLX983033 DVT9:DVT21 DVT65512:DVT65521 DVT65526:DVT65529 DVT131048:DVT131057 DVT131062:DVT131065 DVT196584:DVT196593 DVT196598:DVT196601 DVT262120:DVT262129 DVT262134:DVT262137 DVT327656:DVT327665 DVT327670:DVT327673 DVT393192:DVT393201 DVT393206:DVT393209 DVT458728:DVT458737 DVT458742:DVT458745 DVT524264:DVT524273 DVT524278:DVT524281 DVT589800:DVT589809 DVT589814:DVT589817 DVT655336:DVT655345 DVT655350:DVT655353 DVT720872:DVT720881 DVT720886:DVT720889 DVT786408:DVT786417 DVT786422:DVT786425 DVT851944:DVT851953 DVT851958:DVT851961 DVT917480:DVT917489 DVT917494:DVT917497 DVT983016:DVT983025 DVT983030:DVT983033 EFP9:EFP21 EFP65512:EFP65521 EFP65526:EFP65529 EFP131048:EFP131057 EFP131062:EFP131065 EFP196584:EFP196593 EFP196598:EFP196601 EFP262120:EFP262129 EFP262134:EFP262137 EFP327656:EFP327665 EFP327670:EFP327673 EFP393192:EFP393201 EFP393206:EFP393209 EFP458728:EFP458737 EFP458742:EFP458745 EFP524264:EFP524273 EFP524278:EFP524281 EFP589800:EFP589809 EFP589814:EFP589817 EFP655336:EFP655345 EFP655350:EFP655353 EFP720872:EFP720881 EFP720886:EFP720889 EFP786408:EFP786417 EFP786422:EFP786425 EFP851944:EFP851953 EFP851958:EFP851961 EFP917480:EFP917489 EFP917494:EFP917497 EFP983016:EFP983025 EFP983030:EFP983033 EPL9:EPL21 EPL65512:EPL65521 EPL65526:EPL65529 EPL131048:EPL131057 EPL131062:EPL131065 EPL196584:EPL196593 EPL196598:EPL196601 EPL262120:EPL262129 EPL262134:EPL262137 EPL327656:EPL327665 EPL327670:EPL327673 EPL393192:EPL393201 EPL393206:EPL393209 EPL458728:EPL458737 EPL458742:EPL458745 EPL524264:EPL524273 EPL524278:EPL524281 EPL589800:EPL589809 EPL589814:EPL589817 EPL655336:EPL655345 EPL655350:EPL655353 EPL720872:EPL720881 EPL720886:EPL720889 EPL786408:EPL786417 EPL786422:EPL786425 EPL851944:EPL851953 EPL851958:EPL851961 EPL917480:EPL917489 EPL917494:EPL917497 EPL983016:EPL983025 EPL983030:EPL983033 EZH9:EZH21 EZH65512:EZH65521 EZH65526:EZH65529 EZH131048:EZH131057 EZH131062:EZH131065 EZH196584:EZH196593 EZH196598:EZH196601 EZH262120:EZH262129 EZH262134:EZH262137 EZH327656:EZH327665 EZH327670:EZH327673 EZH393192:EZH393201 EZH393206:EZH393209 EZH458728:EZH458737 EZH458742:EZH458745 EZH524264:EZH524273 EZH524278:EZH524281 EZH589800:EZH589809 EZH589814:EZH589817 EZH655336:EZH655345 EZH655350:EZH655353 EZH720872:EZH720881 EZH720886:EZH720889 EZH786408:EZH786417 EZH786422:EZH786425 EZH851944:EZH851953 EZH851958:EZH851961 EZH917480:EZH917489 EZH917494:EZH917497 EZH983016:EZH983025 EZH983030:EZH983033 FJD9:FJD21 FJD65512:FJD65521 FJD65526:FJD65529 FJD131048:FJD131057 FJD131062:FJD131065 FJD196584:FJD196593 FJD196598:FJD196601 FJD262120:FJD262129 FJD262134:FJD262137 FJD327656:FJD327665 FJD327670:FJD327673 FJD393192:FJD393201 FJD393206:FJD393209 FJD458728:FJD458737 FJD458742:FJD458745 FJD524264:FJD524273 FJD524278:FJD524281 FJD589800:FJD589809 FJD589814:FJD589817 FJD655336:FJD655345 FJD655350:FJD655353 FJD720872:FJD720881 FJD720886:FJD720889 FJD786408:FJD786417 FJD786422:FJD786425 FJD851944:FJD851953 FJD851958:FJD851961 FJD917480:FJD917489 FJD917494:FJD917497 FJD983016:FJD983025 FJD983030:FJD983033 FSZ9:FSZ21 FSZ65512:FSZ65521 FSZ65526:FSZ65529 FSZ131048:FSZ131057 FSZ131062:FSZ131065 FSZ196584:FSZ196593 FSZ196598:FSZ196601 FSZ262120:FSZ262129 FSZ262134:FSZ262137 FSZ327656:FSZ327665 FSZ327670:FSZ327673 FSZ393192:FSZ393201 FSZ393206:FSZ393209 FSZ458728:FSZ458737 FSZ458742:FSZ458745 FSZ524264:FSZ524273 FSZ524278:FSZ524281 FSZ589800:FSZ589809 FSZ589814:FSZ589817 FSZ655336:FSZ655345 FSZ655350:FSZ655353 FSZ720872:FSZ720881 FSZ720886:FSZ720889 FSZ786408:FSZ786417 FSZ786422:FSZ786425 FSZ851944:FSZ851953 FSZ851958:FSZ851961 FSZ917480:FSZ917489 FSZ917494:FSZ917497 FSZ983016:FSZ983025 FSZ983030:FSZ983033 GCV9:GCV21 GCV65512:GCV65521 GCV65526:GCV65529 GCV131048:GCV131057 GCV131062:GCV131065 GCV196584:GCV196593 GCV196598:GCV196601 GCV262120:GCV262129 GCV262134:GCV262137 GCV327656:GCV327665 GCV327670:GCV327673 GCV393192:GCV393201 GCV393206:GCV393209 GCV458728:GCV458737 GCV458742:GCV458745 GCV524264:GCV524273 GCV524278:GCV524281 GCV589800:GCV589809 GCV589814:GCV589817 GCV655336:GCV655345 GCV655350:GCV655353 GCV720872:GCV720881 GCV720886:GCV720889 GCV786408:GCV786417 GCV786422:GCV786425 GCV851944:GCV851953 GCV851958:GCV851961 GCV917480:GCV917489 GCV917494:GCV917497 GCV983016:GCV983025 GCV983030:GCV983033 GMR9:GMR21 GMR65512:GMR65521 GMR65526:GMR65529 GMR131048:GMR131057 GMR131062:GMR131065 GMR196584:GMR196593 GMR196598:GMR196601 GMR262120:GMR262129 GMR262134:GMR262137 GMR327656:GMR327665 GMR327670:GMR327673 GMR393192:GMR393201 GMR393206:GMR393209 GMR458728:GMR458737 GMR458742:GMR458745 GMR524264:GMR524273 GMR524278:GMR524281 GMR589800:GMR589809 GMR589814:GMR589817 GMR655336:GMR655345 GMR655350:GMR655353 GMR720872:GMR720881 GMR720886:GMR720889 GMR786408:GMR786417 GMR786422:GMR786425 GMR851944:GMR851953 GMR851958:GMR851961 GMR917480:GMR917489 GMR917494:GMR917497 GMR983016:GMR983025 GMR983030:GMR983033 GWN9:GWN21 GWN65512:GWN65521 GWN65526:GWN65529 GWN131048:GWN131057 GWN131062:GWN131065 GWN196584:GWN196593 GWN196598:GWN196601 GWN262120:GWN262129 GWN262134:GWN262137 GWN327656:GWN327665 GWN327670:GWN327673 GWN393192:GWN393201 GWN393206:GWN393209 GWN458728:GWN458737 GWN458742:GWN458745 GWN524264:GWN524273 GWN524278:GWN524281 GWN589800:GWN589809 GWN589814:GWN589817 GWN655336:GWN655345 GWN655350:GWN655353 GWN720872:GWN720881 GWN720886:GWN720889 GWN786408:GWN786417 GWN786422:GWN786425 GWN851944:GWN851953 GWN851958:GWN851961 GWN917480:GWN917489 GWN917494:GWN917497 GWN983016:GWN983025 GWN983030:GWN983033 HGJ9:HGJ21 HGJ65512:HGJ65521 HGJ65526:HGJ65529 HGJ131048:HGJ131057 HGJ131062:HGJ131065 HGJ196584:HGJ196593 HGJ196598:HGJ196601 HGJ262120:HGJ262129 HGJ262134:HGJ262137 HGJ327656:HGJ327665 HGJ327670:HGJ327673 HGJ393192:HGJ393201 HGJ393206:HGJ393209 HGJ458728:HGJ458737 HGJ458742:HGJ458745 HGJ524264:HGJ524273 HGJ524278:HGJ524281 HGJ589800:HGJ589809 HGJ589814:HGJ589817 HGJ655336:HGJ655345 HGJ655350:HGJ655353 HGJ720872:HGJ720881 HGJ720886:HGJ720889 HGJ786408:HGJ786417 HGJ786422:HGJ786425 HGJ851944:HGJ851953 HGJ851958:HGJ851961 HGJ917480:HGJ917489 HGJ917494:HGJ917497 HGJ983016:HGJ983025 HGJ983030:HGJ983033 HQF9:HQF21 HQF65512:HQF65521 HQF65526:HQF65529 HQF131048:HQF131057 HQF131062:HQF131065 HQF196584:HQF196593 HQF196598:HQF196601 HQF262120:HQF262129 HQF262134:HQF262137 HQF327656:HQF327665 HQF327670:HQF327673 HQF393192:HQF393201 HQF393206:HQF393209 HQF458728:HQF458737 HQF458742:HQF458745 HQF524264:HQF524273 HQF524278:HQF524281 HQF589800:HQF589809 HQF589814:HQF589817 HQF655336:HQF655345 HQF655350:HQF655353 HQF720872:HQF720881 HQF720886:HQF720889 HQF786408:HQF786417 HQF786422:HQF786425 HQF851944:HQF851953 HQF851958:HQF851961 HQF917480:HQF917489 HQF917494:HQF917497 HQF983016:HQF983025 HQF983030:HQF983033 IAB9:IAB21 IAB65512:IAB65521 IAB65526:IAB65529 IAB131048:IAB131057 IAB131062:IAB131065 IAB196584:IAB196593 IAB196598:IAB196601 IAB262120:IAB262129 IAB262134:IAB262137 IAB327656:IAB327665 IAB327670:IAB327673 IAB393192:IAB393201 IAB393206:IAB393209 IAB458728:IAB458737 IAB458742:IAB458745 IAB524264:IAB524273 IAB524278:IAB524281 IAB589800:IAB589809 IAB589814:IAB589817 IAB655336:IAB655345 IAB655350:IAB655353 IAB720872:IAB720881 IAB720886:IAB720889 IAB786408:IAB786417 IAB786422:IAB786425 IAB851944:IAB851953 IAB851958:IAB851961 IAB917480:IAB917489 IAB917494:IAB917497 IAB983016:IAB983025 IAB983030:IAB983033 IJX9:IJX21 IJX65512:IJX65521 IJX65526:IJX65529 IJX131048:IJX131057 IJX131062:IJX131065 IJX196584:IJX196593 IJX196598:IJX196601 IJX262120:IJX262129 IJX262134:IJX262137 IJX327656:IJX327665 IJX327670:IJX327673 IJX393192:IJX393201 IJX393206:IJX393209 IJX458728:IJX458737 IJX458742:IJX458745 IJX524264:IJX524273 IJX524278:IJX524281 IJX589800:IJX589809 IJX589814:IJX589817 IJX655336:IJX655345 IJX655350:IJX655353 IJX720872:IJX720881 IJX720886:IJX720889 IJX786408:IJX786417 IJX786422:IJX786425 IJX851944:IJX851953 IJX851958:IJX851961 IJX917480:IJX917489 IJX917494:IJX917497 IJX983016:IJX983025 IJX983030:IJX983033 ITT9:ITT21 ITT65512:ITT65521 ITT65526:ITT65529 ITT131048:ITT131057 ITT131062:ITT131065 ITT196584:ITT196593 ITT196598:ITT196601 ITT262120:ITT262129 ITT262134:ITT262137 ITT327656:ITT327665 ITT327670:ITT327673 ITT393192:ITT393201 ITT393206:ITT393209 ITT458728:ITT458737 ITT458742:ITT458745 ITT524264:ITT524273 ITT524278:ITT524281 ITT589800:ITT589809 ITT589814:ITT589817 ITT655336:ITT655345 ITT655350:ITT655353 ITT720872:ITT720881 ITT720886:ITT720889 ITT786408:ITT786417 ITT786422:ITT786425 ITT851944:ITT851953 ITT851958:ITT851961 ITT917480:ITT917489 ITT917494:ITT917497 ITT983016:ITT983025 ITT983030:ITT983033 JDP9:JDP21 JDP65512:JDP65521 JDP65526:JDP65529 JDP131048:JDP131057 JDP131062:JDP131065 JDP196584:JDP196593 JDP196598:JDP196601 JDP262120:JDP262129 JDP262134:JDP262137 JDP327656:JDP327665 JDP327670:JDP327673 JDP393192:JDP393201 JDP393206:JDP393209 JDP458728:JDP458737 JDP458742:JDP458745 JDP524264:JDP524273 JDP524278:JDP524281 JDP589800:JDP589809 JDP589814:JDP589817 JDP655336:JDP655345 JDP655350:JDP655353 JDP720872:JDP720881 JDP720886:JDP720889 JDP786408:JDP786417 JDP786422:JDP786425 JDP851944:JDP851953 JDP851958:JDP851961 JDP917480:JDP917489 JDP917494:JDP917497 JDP983016:JDP983025 JDP983030:JDP983033 JNL9:JNL21 JNL65512:JNL65521 JNL65526:JNL65529 JNL131048:JNL131057 JNL131062:JNL131065 JNL196584:JNL196593 JNL196598:JNL196601 JNL262120:JNL262129 JNL262134:JNL262137 JNL327656:JNL327665 JNL327670:JNL327673 JNL393192:JNL393201 JNL393206:JNL393209 JNL458728:JNL458737 JNL458742:JNL458745 JNL524264:JNL524273 JNL524278:JNL524281 JNL589800:JNL589809 JNL589814:JNL589817 JNL655336:JNL655345 JNL655350:JNL655353 JNL720872:JNL720881 JNL720886:JNL720889 JNL786408:JNL786417 JNL786422:JNL786425 JNL851944:JNL851953 JNL851958:JNL851961 JNL917480:JNL917489 JNL917494:JNL917497 JNL983016:JNL983025 JNL983030:JNL983033 JXH9:JXH21 JXH65512:JXH65521 JXH65526:JXH65529 JXH131048:JXH131057 JXH131062:JXH131065 JXH196584:JXH196593 JXH196598:JXH196601 JXH262120:JXH262129 JXH262134:JXH262137 JXH327656:JXH327665 JXH327670:JXH327673 JXH393192:JXH393201 JXH393206:JXH393209 JXH458728:JXH458737 JXH458742:JXH458745 JXH524264:JXH524273 JXH524278:JXH524281 JXH589800:JXH589809 JXH589814:JXH589817 JXH655336:JXH655345 JXH655350:JXH655353 JXH720872:JXH720881 JXH720886:JXH720889 JXH786408:JXH786417 JXH786422:JXH786425 JXH851944:JXH851953 JXH851958:JXH851961 JXH917480:JXH917489 JXH917494:JXH917497 JXH983016:JXH983025 JXH983030:JXH983033 KHD9:KHD21 KHD65512:KHD65521 KHD65526:KHD65529 KHD131048:KHD131057 KHD131062:KHD131065 KHD196584:KHD196593 KHD196598:KHD196601 KHD262120:KHD262129 KHD262134:KHD262137 KHD327656:KHD327665 KHD327670:KHD327673 KHD393192:KHD393201 KHD393206:KHD393209 KHD458728:KHD458737 KHD458742:KHD458745 KHD524264:KHD524273 KHD524278:KHD524281 KHD589800:KHD589809 KHD589814:KHD589817 KHD655336:KHD655345 KHD655350:KHD655353 KHD720872:KHD720881 KHD720886:KHD720889 KHD786408:KHD786417 KHD786422:KHD786425 KHD851944:KHD851953 KHD851958:KHD851961 KHD917480:KHD917489 KHD917494:KHD917497 KHD983016:KHD983025 KHD983030:KHD983033 KQZ9:KQZ21 KQZ65512:KQZ65521 KQZ65526:KQZ65529 KQZ131048:KQZ131057 KQZ131062:KQZ131065 KQZ196584:KQZ196593 KQZ196598:KQZ196601 KQZ262120:KQZ262129 KQZ262134:KQZ262137 KQZ327656:KQZ327665 KQZ327670:KQZ327673 KQZ393192:KQZ393201 KQZ393206:KQZ393209 KQZ458728:KQZ458737 KQZ458742:KQZ458745 KQZ524264:KQZ524273 KQZ524278:KQZ524281 KQZ589800:KQZ589809 KQZ589814:KQZ589817 KQZ655336:KQZ655345 KQZ655350:KQZ655353 KQZ720872:KQZ720881 KQZ720886:KQZ720889 KQZ786408:KQZ786417 KQZ786422:KQZ786425 KQZ851944:KQZ851953 KQZ851958:KQZ851961 KQZ917480:KQZ917489 KQZ917494:KQZ917497 KQZ983016:KQZ983025 KQZ983030:KQZ983033 LAV9:LAV21 LAV65512:LAV65521 LAV65526:LAV65529 LAV131048:LAV131057 LAV131062:LAV131065 LAV196584:LAV196593 LAV196598:LAV196601 LAV262120:LAV262129 LAV262134:LAV262137 LAV327656:LAV327665 LAV327670:LAV327673 LAV393192:LAV393201 LAV393206:LAV393209 LAV458728:LAV458737 LAV458742:LAV458745 LAV524264:LAV524273 LAV524278:LAV524281 LAV589800:LAV589809 LAV589814:LAV589817 LAV655336:LAV655345 LAV655350:LAV655353 LAV720872:LAV720881 LAV720886:LAV720889 LAV786408:LAV786417 LAV786422:LAV786425 LAV851944:LAV851953 LAV851958:LAV851961 LAV917480:LAV917489 LAV917494:LAV917497 LAV983016:LAV983025 LAV983030:LAV983033 LKR9:LKR21 LKR65512:LKR65521 LKR65526:LKR65529 LKR131048:LKR131057 LKR131062:LKR131065 LKR196584:LKR196593 LKR196598:LKR196601 LKR262120:LKR262129 LKR262134:LKR262137 LKR327656:LKR327665 LKR327670:LKR327673 LKR393192:LKR393201 LKR393206:LKR393209 LKR458728:LKR458737 LKR458742:LKR458745 LKR524264:LKR524273 LKR524278:LKR524281 LKR589800:LKR589809 LKR589814:LKR589817 LKR655336:LKR655345 LKR655350:LKR655353 LKR720872:LKR720881 LKR720886:LKR720889 LKR786408:LKR786417 LKR786422:LKR786425 LKR851944:LKR851953 LKR851958:LKR851961 LKR917480:LKR917489 LKR917494:LKR917497 LKR983016:LKR983025 LKR983030:LKR983033 LUN9:LUN21 LUN65512:LUN65521 LUN65526:LUN65529 LUN131048:LUN131057 LUN131062:LUN131065 LUN196584:LUN196593 LUN196598:LUN196601 LUN262120:LUN262129 LUN262134:LUN262137 LUN327656:LUN327665 LUN327670:LUN327673 LUN393192:LUN393201 LUN393206:LUN393209 LUN458728:LUN458737 LUN458742:LUN458745 LUN524264:LUN524273 LUN524278:LUN524281 LUN589800:LUN589809 LUN589814:LUN589817 LUN655336:LUN655345 LUN655350:LUN655353 LUN720872:LUN720881 LUN720886:LUN720889 LUN786408:LUN786417 LUN786422:LUN786425 LUN851944:LUN851953 LUN851958:LUN851961 LUN917480:LUN917489 LUN917494:LUN917497 LUN983016:LUN983025 LUN983030:LUN983033 MEJ9:MEJ21 MEJ65512:MEJ65521 MEJ65526:MEJ65529 MEJ131048:MEJ131057 MEJ131062:MEJ131065 MEJ196584:MEJ196593 MEJ196598:MEJ196601 MEJ262120:MEJ262129 MEJ262134:MEJ262137 MEJ327656:MEJ327665 MEJ327670:MEJ327673 MEJ393192:MEJ393201 MEJ393206:MEJ393209 MEJ458728:MEJ458737 MEJ458742:MEJ458745 MEJ524264:MEJ524273 MEJ524278:MEJ524281 MEJ589800:MEJ589809 MEJ589814:MEJ589817 MEJ655336:MEJ655345 MEJ655350:MEJ655353 MEJ720872:MEJ720881 MEJ720886:MEJ720889 MEJ786408:MEJ786417 MEJ786422:MEJ786425 MEJ851944:MEJ851953 MEJ851958:MEJ851961 MEJ917480:MEJ917489 MEJ917494:MEJ917497 MEJ983016:MEJ983025 MEJ983030:MEJ983033 MOF9:MOF21 MOF65512:MOF65521 MOF65526:MOF65529 MOF131048:MOF131057 MOF131062:MOF131065 MOF196584:MOF196593 MOF196598:MOF196601 MOF262120:MOF262129 MOF262134:MOF262137 MOF327656:MOF327665 MOF327670:MOF327673 MOF393192:MOF393201 MOF393206:MOF393209 MOF458728:MOF458737 MOF458742:MOF458745 MOF524264:MOF524273 MOF524278:MOF524281 MOF589800:MOF589809 MOF589814:MOF589817 MOF655336:MOF655345 MOF655350:MOF655353 MOF720872:MOF720881 MOF720886:MOF720889 MOF786408:MOF786417 MOF786422:MOF786425 MOF851944:MOF851953 MOF851958:MOF851961 MOF917480:MOF917489 MOF917494:MOF917497 MOF983016:MOF983025 MOF983030:MOF983033 MYB9:MYB21 MYB65512:MYB65521 MYB65526:MYB65529 MYB131048:MYB131057 MYB131062:MYB131065 MYB196584:MYB196593 MYB196598:MYB196601 MYB262120:MYB262129 MYB262134:MYB262137 MYB327656:MYB327665 MYB327670:MYB327673 MYB393192:MYB393201 MYB393206:MYB393209 MYB458728:MYB458737 MYB458742:MYB458745 MYB524264:MYB524273 MYB524278:MYB524281 MYB589800:MYB589809 MYB589814:MYB589817 MYB655336:MYB655345 MYB655350:MYB655353 MYB720872:MYB720881 MYB720886:MYB720889 MYB786408:MYB786417 MYB786422:MYB786425 MYB851944:MYB851953 MYB851958:MYB851961 MYB917480:MYB917489 MYB917494:MYB917497 MYB983016:MYB983025 MYB983030:MYB983033 NHX9:NHX21 NHX65512:NHX65521 NHX65526:NHX65529 NHX131048:NHX131057 NHX131062:NHX131065 NHX196584:NHX196593 NHX196598:NHX196601 NHX262120:NHX262129 NHX262134:NHX262137 NHX327656:NHX327665 NHX327670:NHX327673 NHX393192:NHX393201 NHX393206:NHX393209 NHX458728:NHX458737 NHX458742:NHX458745 NHX524264:NHX524273 NHX524278:NHX524281 NHX589800:NHX589809 NHX589814:NHX589817 NHX655336:NHX655345 NHX655350:NHX655353 NHX720872:NHX720881 NHX720886:NHX720889 NHX786408:NHX786417 NHX786422:NHX786425 NHX851944:NHX851953 NHX851958:NHX851961 NHX917480:NHX917489 NHX917494:NHX917497 NHX983016:NHX983025 NHX983030:NHX983033 NRT9:NRT21 NRT65512:NRT65521 NRT65526:NRT65529 NRT131048:NRT131057 NRT131062:NRT131065 NRT196584:NRT196593 NRT196598:NRT196601 NRT262120:NRT262129 NRT262134:NRT262137 NRT327656:NRT327665 NRT327670:NRT327673 NRT393192:NRT393201 NRT393206:NRT393209 NRT458728:NRT458737 NRT458742:NRT458745 NRT524264:NRT524273 NRT524278:NRT524281 NRT589800:NRT589809 NRT589814:NRT589817 NRT655336:NRT655345 NRT655350:NRT655353 NRT720872:NRT720881 NRT720886:NRT720889 NRT786408:NRT786417 NRT786422:NRT786425 NRT851944:NRT851953 NRT851958:NRT851961 NRT917480:NRT917489 NRT917494:NRT917497 NRT983016:NRT983025 NRT983030:NRT983033 OBP9:OBP21 OBP65512:OBP65521 OBP65526:OBP65529 OBP131048:OBP131057 OBP131062:OBP131065 OBP196584:OBP196593 OBP196598:OBP196601 OBP262120:OBP262129 OBP262134:OBP262137 OBP327656:OBP327665 OBP327670:OBP327673 OBP393192:OBP393201 OBP393206:OBP393209 OBP458728:OBP458737 OBP458742:OBP458745 OBP524264:OBP524273 OBP524278:OBP524281 OBP589800:OBP589809 OBP589814:OBP589817 OBP655336:OBP655345 OBP655350:OBP655353 OBP720872:OBP720881 OBP720886:OBP720889 OBP786408:OBP786417 OBP786422:OBP786425 OBP851944:OBP851953 OBP851958:OBP851961 OBP917480:OBP917489 OBP917494:OBP917497 OBP983016:OBP983025 OBP983030:OBP983033 OLL9:OLL21 OLL65512:OLL65521 OLL65526:OLL65529 OLL131048:OLL131057 OLL131062:OLL131065 OLL196584:OLL196593 OLL196598:OLL196601 OLL262120:OLL262129 OLL262134:OLL262137 OLL327656:OLL327665 OLL327670:OLL327673 OLL393192:OLL393201 OLL393206:OLL393209 OLL458728:OLL458737 OLL458742:OLL458745 OLL524264:OLL524273 OLL524278:OLL524281 OLL589800:OLL589809 OLL589814:OLL589817 OLL655336:OLL655345 OLL655350:OLL655353 OLL720872:OLL720881 OLL720886:OLL720889 OLL786408:OLL786417 OLL786422:OLL786425 OLL851944:OLL851953 OLL851958:OLL851961 OLL917480:OLL917489 OLL917494:OLL917497 OLL983016:OLL983025 OLL983030:OLL983033 OVH9:OVH21 OVH65512:OVH65521 OVH65526:OVH65529 OVH131048:OVH131057 OVH131062:OVH131065 OVH196584:OVH196593 OVH196598:OVH196601 OVH262120:OVH262129 OVH262134:OVH262137 OVH327656:OVH327665 OVH327670:OVH327673 OVH393192:OVH393201 OVH393206:OVH393209 OVH458728:OVH458737 OVH458742:OVH458745 OVH524264:OVH524273 OVH524278:OVH524281 OVH589800:OVH589809 OVH589814:OVH589817 OVH655336:OVH655345 OVH655350:OVH655353 OVH720872:OVH720881 OVH720886:OVH720889 OVH786408:OVH786417 OVH786422:OVH786425 OVH851944:OVH851953 OVH851958:OVH851961 OVH917480:OVH917489 OVH917494:OVH917497 OVH983016:OVH983025 OVH983030:OVH983033 PFD9:PFD21 PFD65512:PFD65521 PFD65526:PFD65529 PFD131048:PFD131057 PFD131062:PFD131065 PFD196584:PFD196593 PFD196598:PFD196601 PFD262120:PFD262129 PFD262134:PFD262137 PFD327656:PFD327665 PFD327670:PFD327673 PFD393192:PFD393201 PFD393206:PFD393209 PFD458728:PFD458737 PFD458742:PFD458745 PFD524264:PFD524273 PFD524278:PFD524281 PFD589800:PFD589809 PFD589814:PFD589817 PFD655336:PFD655345 PFD655350:PFD655353 PFD720872:PFD720881 PFD720886:PFD720889 PFD786408:PFD786417 PFD786422:PFD786425 PFD851944:PFD851953 PFD851958:PFD851961 PFD917480:PFD917489 PFD917494:PFD917497 PFD983016:PFD983025 PFD983030:PFD983033 POZ9:POZ21 POZ65512:POZ65521 POZ65526:POZ65529 POZ131048:POZ131057 POZ131062:POZ131065 POZ196584:POZ196593 POZ196598:POZ196601 POZ262120:POZ262129 POZ262134:POZ262137 POZ327656:POZ327665 POZ327670:POZ327673 POZ393192:POZ393201 POZ393206:POZ393209 POZ458728:POZ458737 POZ458742:POZ458745 POZ524264:POZ524273 POZ524278:POZ524281 POZ589800:POZ589809 POZ589814:POZ589817 POZ655336:POZ655345 POZ655350:POZ655353 POZ720872:POZ720881 POZ720886:POZ720889 POZ786408:POZ786417 POZ786422:POZ786425 POZ851944:POZ851953 POZ851958:POZ851961 POZ917480:POZ917489 POZ917494:POZ917497 POZ983016:POZ983025 POZ983030:POZ983033 PYV9:PYV21 PYV65512:PYV65521 PYV65526:PYV65529 PYV131048:PYV131057 PYV131062:PYV131065 PYV196584:PYV196593 PYV196598:PYV196601 PYV262120:PYV262129 PYV262134:PYV262137 PYV327656:PYV327665 PYV327670:PYV327673 PYV393192:PYV393201 PYV393206:PYV393209 PYV458728:PYV458737 PYV458742:PYV458745 PYV524264:PYV524273 PYV524278:PYV524281 PYV589800:PYV589809 PYV589814:PYV589817 PYV655336:PYV655345 PYV655350:PYV655353 PYV720872:PYV720881 PYV720886:PYV720889 PYV786408:PYV786417 PYV786422:PYV786425 PYV851944:PYV851953 PYV851958:PYV851961 PYV917480:PYV917489 PYV917494:PYV917497 PYV983016:PYV983025 PYV983030:PYV983033 QIR9:QIR21 QIR65512:QIR65521 QIR65526:QIR65529 QIR131048:QIR131057 QIR131062:QIR131065 QIR196584:QIR196593 QIR196598:QIR196601 QIR262120:QIR262129 QIR262134:QIR262137 QIR327656:QIR327665 QIR327670:QIR327673 QIR393192:QIR393201 QIR393206:QIR393209 QIR458728:QIR458737 QIR458742:QIR458745 QIR524264:QIR524273 QIR524278:QIR524281 QIR589800:QIR589809 QIR589814:QIR589817 QIR655336:QIR655345 QIR655350:QIR655353 QIR720872:QIR720881 QIR720886:QIR720889 QIR786408:QIR786417 QIR786422:QIR786425 QIR851944:QIR851953 QIR851958:QIR851961 QIR917480:QIR917489 QIR917494:QIR917497 QIR983016:QIR983025 QIR983030:QIR983033 QSN9:QSN21 QSN65512:QSN65521 QSN65526:QSN65529 QSN131048:QSN131057 QSN131062:QSN131065 QSN196584:QSN196593 QSN196598:QSN196601 QSN262120:QSN262129 QSN262134:QSN262137 QSN327656:QSN327665 QSN327670:QSN327673 QSN393192:QSN393201 QSN393206:QSN393209 QSN458728:QSN458737 QSN458742:QSN458745 QSN524264:QSN524273 QSN524278:QSN524281 QSN589800:QSN589809 QSN589814:QSN589817 QSN655336:QSN655345 QSN655350:QSN655353 QSN720872:QSN720881 QSN720886:QSN720889 QSN786408:QSN786417 QSN786422:QSN786425 QSN851944:QSN851953 QSN851958:QSN851961 QSN917480:QSN917489 QSN917494:QSN917497 QSN983016:QSN983025 QSN983030:QSN983033 RCJ9:RCJ21 RCJ65512:RCJ65521 RCJ65526:RCJ65529 RCJ131048:RCJ131057 RCJ131062:RCJ131065 RCJ196584:RCJ196593 RCJ196598:RCJ196601 RCJ262120:RCJ262129 RCJ262134:RCJ262137 RCJ327656:RCJ327665 RCJ327670:RCJ327673 RCJ393192:RCJ393201 RCJ393206:RCJ393209 RCJ458728:RCJ458737 RCJ458742:RCJ458745 RCJ524264:RCJ524273 RCJ524278:RCJ524281 RCJ589800:RCJ589809 RCJ589814:RCJ589817 RCJ655336:RCJ655345 RCJ655350:RCJ655353 RCJ720872:RCJ720881 RCJ720886:RCJ720889 RCJ786408:RCJ786417 RCJ786422:RCJ786425 RCJ851944:RCJ851953 RCJ851958:RCJ851961 RCJ917480:RCJ917489 RCJ917494:RCJ917497 RCJ983016:RCJ983025 RCJ983030:RCJ983033 RMF9:RMF21 RMF65512:RMF65521 RMF65526:RMF65529 RMF131048:RMF131057 RMF131062:RMF131065 RMF196584:RMF196593 RMF196598:RMF196601 RMF262120:RMF262129 RMF262134:RMF262137 RMF327656:RMF327665 RMF327670:RMF327673 RMF393192:RMF393201 RMF393206:RMF393209 RMF458728:RMF458737 RMF458742:RMF458745 RMF524264:RMF524273 RMF524278:RMF524281 RMF589800:RMF589809 RMF589814:RMF589817 RMF655336:RMF655345 RMF655350:RMF655353 RMF720872:RMF720881 RMF720886:RMF720889 RMF786408:RMF786417 RMF786422:RMF786425 RMF851944:RMF851953 RMF851958:RMF851961 RMF917480:RMF917489 RMF917494:RMF917497 RMF983016:RMF983025 RMF983030:RMF983033 RWB9:RWB21 RWB65512:RWB65521 RWB65526:RWB65529 RWB131048:RWB131057 RWB131062:RWB131065 RWB196584:RWB196593 RWB196598:RWB196601 RWB262120:RWB262129 RWB262134:RWB262137 RWB327656:RWB327665 RWB327670:RWB327673 RWB393192:RWB393201 RWB393206:RWB393209 RWB458728:RWB458737 RWB458742:RWB458745 RWB524264:RWB524273 RWB524278:RWB524281 RWB589800:RWB589809 RWB589814:RWB589817 RWB655336:RWB655345 RWB655350:RWB655353 RWB720872:RWB720881 RWB720886:RWB720889 RWB786408:RWB786417 RWB786422:RWB786425 RWB851944:RWB851953 RWB851958:RWB851961 RWB917480:RWB917489 RWB917494:RWB917497 RWB983016:RWB983025 RWB983030:RWB983033 SFX9:SFX21 SFX65512:SFX65521 SFX65526:SFX65529 SFX131048:SFX131057 SFX131062:SFX131065 SFX196584:SFX196593 SFX196598:SFX196601 SFX262120:SFX262129 SFX262134:SFX262137 SFX327656:SFX327665 SFX327670:SFX327673 SFX393192:SFX393201 SFX393206:SFX393209 SFX458728:SFX458737 SFX458742:SFX458745 SFX524264:SFX524273 SFX524278:SFX524281 SFX589800:SFX589809 SFX589814:SFX589817 SFX655336:SFX655345 SFX655350:SFX655353 SFX720872:SFX720881 SFX720886:SFX720889 SFX786408:SFX786417 SFX786422:SFX786425 SFX851944:SFX851953 SFX851958:SFX851961 SFX917480:SFX917489 SFX917494:SFX917497 SFX983016:SFX983025 SFX983030:SFX983033 SPT9:SPT21 SPT65512:SPT65521 SPT65526:SPT65529 SPT131048:SPT131057 SPT131062:SPT131065 SPT196584:SPT196593 SPT196598:SPT196601 SPT262120:SPT262129 SPT262134:SPT262137 SPT327656:SPT327665 SPT327670:SPT327673 SPT393192:SPT393201 SPT393206:SPT393209 SPT458728:SPT458737 SPT458742:SPT458745 SPT524264:SPT524273 SPT524278:SPT524281 SPT589800:SPT589809 SPT589814:SPT589817 SPT655336:SPT655345 SPT655350:SPT655353 SPT720872:SPT720881 SPT720886:SPT720889 SPT786408:SPT786417 SPT786422:SPT786425 SPT851944:SPT851953 SPT851958:SPT851961 SPT917480:SPT917489 SPT917494:SPT917497 SPT983016:SPT983025 SPT983030:SPT983033 SZP9:SZP21 SZP65512:SZP65521 SZP65526:SZP65529 SZP131048:SZP131057 SZP131062:SZP131065 SZP196584:SZP196593 SZP196598:SZP196601 SZP262120:SZP262129 SZP262134:SZP262137 SZP327656:SZP327665 SZP327670:SZP327673 SZP393192:SZP393201 SZP393206:SZP393209 SZP458728:SZP458737 SZP458742:SZP458745 SZP524264:SZP524273 SZP524278:SZP524281 SZP589800:SZP589809 SZP589814:SZP589817 SZP655336:SZP655345 SZP655350:SZP655353 SZP720872:SZP720881 SZP720886:SZP720889 SZP786408:SZP786417 SZP786422:SZP786425 SZP851944:SZP851953 SZP851958:SZP851961 SZP917480:SZP917489 SZP917494:SZP917497 SZP983016:SZP983025 SZP983030:SZP983033 TJL9:TJL21 TJL65512:TJL65521 TJL65526:TJL65529 TJL131048:TJL131057 TJL131062:TJL131065 TJL196584:TJL196593 TJL196598:TJL196601 TJL262120:TJL262129 TJL262134:TJL262137 TJL327656:TJL327665 TJL327670:TJL327673 TJL393192:TJL393201 TJL393206:TJL393209 TJL458728:TJL458737 TJL458742:TJL458745 TJL524264:TJL524273 TJL524278:TJL524281 TJL589800:TJL589809 TJL589814:TJL589817 TJL655336:TJL655345 TJL655350:TJL655353 TJL720872:TJL720881 TJL720886:TJL720889 TJL786408:TJL786417 TJL786422:TJL786425 TJL851944:TJL851953 TJL851958:TJL851961 TJL917480:TJL917489 TJL917494:TJL917497 TJL983016:TJL983025 TJL983030:TJL983033 TTH9:TTH21 TTH65512:TTH65521 TTH65526:TTH65529 TTH131048:TTH131057 TTH131062:TTH131065 TTH196584:TTH196593 TTH196598:TTH196601 TTH262120:TTH262129 TTH262134:TTH262137 TTH327656:TTH327665 TTH327670:TTH327673 TTH393192:TTH393201 TTH393206:TTH393209 TTH458728:TTH458737 TTH458742:TTH458745 TTH524264:TTH524273 TTH524278:TTH524281 TTH589800:TTH589809 TTH589814:TTH589817 TTH655336:TTH655345 TTH655350:TTH655353 TTH720872:TTH720881 TTH720886:TTH720889 TTH786408:TTH786417 TTH786422:TTH786425 TTH851944:TTH851953 TTH851958:TTH851961 TTH917480:TTH917489 TTH917494:TTH917497 TTH983016:TTH983025 TTH983030:TTH983033 UDD9:UDD21 UDD65512:UDD65521 UDD65526:UDD65529 UDD131048:UDD131057 UDD131062:UDD131065 UDD196584:UDD196593 UDD196598:UDD196601 UDD262120:UDD262129 UDD262134:UDD262137 UDD327656:UDD327665 UDD327670:UDD327673 UDD393192:UDD393201 UDD393206:UDD393209 UDD458728:UDD458737 UDD458742:UDD458745 UDD524264:UDD524273 UDD524278:UDD524281 UDD589800:UDD589809 UDD589814:UDD589817 UDD655336:UDD655345 UDD655350:UDD655353 UDD720872:UDD720881 UDD720886:UDD720889 UDD786408:UDD786417 UDD786422:UDD786425 UDD851944:UDD851953 UDD851958:UDD851961 UDD917480:UDD917489 UDD917494:UDD917497 UDD983016:UDD983025 UDD983030:UDD983033 UMZ9:UMZ21 UMZ65512:UMZ65521 UMZ65526:UMZ65529 UMZ131048:UMZ131057 UMZ131062:UMZ131065 UMZ196584:UMZ196593 UMZ196598:UMZ196601 UMZ262120:UMZ262129 UMZ262134:UMZ262137 UMZ327656:UMZ327665 UMZ327670:UMZ327673 UMZ393192:UMZ393201 UMZ393206:UMZ393209 UMZ458728:UMZ458737 UMZ458742:UMZ458745 UMZ524264:UMZ524273 UMZ524278:UMZ524281 UMZ589800:UMZ589809 UMZ589814:UMZ589817 UMZ655336:UMZ655345 UMZ655350:UMZ655353 UMZ720872:UMZ720881 UMZ720886:UMZ720889 UMZ786408:UMZ786417 UMZ786422:UMZ786425 UMZ851944:UMZ851953 UMZ851958:UMZ851961 UMZ917480:UMZ917489 UMZ917494:UMZ917497 UMZ983016:UMZ983025 UMZ983030:UMZ983033 UWV9:UWV21 UWV65512:UWV65521 UWV65526:UWV65529 UWV131048:UWV131057 UWV131062:UWV131065 UWV196584:UWV196593 UWV196598:UWV196601 UWV262120:UWV262129 UWV262134:UWV262137 UWV327656:UWV327665 UWV327670:UWV327673 UWV393192:UWV393201 UWV393206:UWV393209 UWV458728:UWV458737 UWV458742:UWV458745 UWV524264:UWV524273 UWV524278:UWV524281 UWV589800:UWV589809 UWV589814:UWV589817 UWV655336:UWV655345 UWV655350:UWV655353 UWV720872:UWV720881 UWV720886:UWV720889 UWV786408:UWV786417 UWV786422:UWV786425 UWV851944:UWV851953 UWV851958:UWV851961 UWV917480:UWV917489 UWV917494:UWV917497 UWV983016:UWV983025 UWV983030:UWV983033 VGR9:VGR21 VGR65512:VGR65521 VGR65526:VGR65529 VGR131048:VGR131057 VGR131062:VGR131065 VGR196584:VGR196593 VGR196598:VGR196601 VGR262120:VGR262129 VGR262134:VGR262137 VGR327656:VGR327665 VGR327670:VGR327673 VGR393192:VGR393201 VGR393206:VGR393209 VGR458728:VGR458737 VGR458742:VGR458745 VGR524264:VGR524273 VGR524278:VGR524281 VGR589800:VGR589809 VGR589814:VGR589817 VGR655336:VGR655345 VGR655350:VGR655353 VGR720872:VGR720881 VGR720886:VGR720889 VGR786408:VGR786417 VGR786422:VGR786425 VGR851944:VGR851953 VGR851958:VGR851961 VGR917480:VGR917489 VGR917494:VGR917497 VGR983016:VGR983025 VGR983030:VGR983033 VQN9:VQN21 VQN65512:VQN65521 VQN65526:VQN65529 VQN131048:VQN131057 VQN131062:VQN131065 VQN196584:VQN196593 VQN196598:VQN196601 VQN262120:VQN262129 VQN262134:VQN262137 VQN327656:VQN327665 VQN327670:VQN327673 VQN393192:VQN393201 VQN393206:VQN393209 VQN458728:VQN458737 VQN458742:VQN458745 VQN524264:VQN524273 VQN524278:VQN524281 VQN589800:VQN589809 VQN589814:VQN589817 VQN655336:VQN655345 VQN655350:VQN655353 VQN720872:VQN720881 VQN720886:VQN720889 VQN786408:VQN786417 VQN786422:VQN786425 VQN851944:VQN851953 VQN851958:VQN851961 VQN917480:VQN917489 VQN917494:VQN917497 VQN983016:VQN983025 VQN983030:VQN983033 WAJ9:WAJ21 WAJ65512:WAJ65521 WAJ65526:WAJ65529 WAJ131048:WAJ131057 WAJ131062:WAJ131065 WAJ196584:WAJ196593 WAJ196598:WAJ196601 WAJ262120:WAJ262129 WAJ262134:WAJ262137 WAJ327656:WAJ327665 WAJ327670:WAJ327673 WAJ393192:WAJ393201 WAJ393206:WAJ393209 WAJ458728:WAJ458737 WAJ458742:WAJ458745 WAJ524264:WAJ524273 WAJ524278:WAJ524281 WAJ589800:WAJ589809 WAJ589814:WAJ589817 WAJ655336:WAJ655345 WAJ655350:WAJ655353 WAJ720872:WAJ720881 WAJ720886:WAJ720889 WAJ786408:WAJ786417 WAJ786422:WAJ786425 WAJ851944:WAJ851953 WAJ851958:WAJ851961 WAJ917480:WAJ917489 WAJ917494:WAJ917497 WAJ983016:WAJ983025 WAJ983030:WAJ983033 WKF9:WKF21 WKF65512:WKF65521 WKF65526:WKF65529 WKF131048:WKF131057 WKF131062:WKF131065 WKF196584:WKF196593 WKF196598:WKF196601 WKF262120:WKF262129 WKF262134:WKF262137 WKF327656:WKF327665 WKF327670:WKF327673 WKF393192:WKF393201 WKF393206:WKF393209 WKF458728:WKF458737 WKF458742:WKF458745 WKF524264:WKF524273 WKF524278:WKF524281 WKF589800:WKF589809 WKF589814:WKF589817 WKF655336:WKF655345 WKF655350:WKF655353 WKF720872:WKF720881 WKF720886:WKF720889 WKF786408:WKF786417 WKF786422:WKF786425 WKF851944:WKF851953 WKF851958:WKF851961 WKF917480:WKF917489 WKF917494:WKF917497 WKF983016:WKF983025 WKF983030:WKF983033 WUB9:WUB21 WUB65512:WUB65521 WUB65526:WUB65529 WUB131048:WUB131057 WUB131062:WUB131065 WUB196584:WUB196593 WUB196598:WUB196601 WUB262120:WUB262129 WUB262134:WUB262137 WUB327656:WUB327665 WUB327670:WUB327673 WUB393192:WUB393201 WUB393206:WUB393209 WUB458728:WUB458737 WUB458742:WUB458745 WUB524264:WUB524273 WUB524278:WUB524281 WUB589800:WUB589809 WUB589814:WUB589817 WUB655336:WUB655345 WUB655350:WUB655353 WUB720872:WUB720881 WUB720886:WUB720889 WUB786408:WUB786417 WUB786422:WUB786425 WUB851944:WUB851953 WUB851958:WUB851961 WUB917480:WUB917489 WUB917494:WUB917497 WUB983016:WUB983025 WUB983030:WUB983033">
      <formula1>-800000000000</formula1>
      <formula2>1000000000000</formula2>
    </dataValidation>
  </dataValidations>
  <printOptions horizontalCentered="1"/>
  <pageMargins left="0.747916666666667" right="0.550694444444444" top="0.826388888888889" bottom="0.629861111111111" header="0.118055555555556" footer="0.118055555555556"/>
  <pageSetup paperSize="9" orientation="portrait" useFirstPageNumber="1"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zoomScale="93" zoomScaleNormal="93" workbookViewId="0">
      <selection activeCell="L2" sqref="L2"/>
    </sheetView>
  </sheetViews>
  <sheetFormatPr defaultColWidth="9" defaultRowHeight="14.25" outlineLevelCol="5"/>
  <cols>
    <col min="1" max="1" width="31.125" style="57" customWidth="1"/>
    <col min="2" max="3" width="10.625" style="57" customWidth="1"/>
    <col min="4" max="4" width="10.625" style="324" customWidth="1"/>
    <col min="5" max="6" width="10.625" style="57" customWidth="1"/>
    <col min="7" max="219" width="9" style="57"/>
    <col min="220" max="220" width="55.125" style="57" customWidth="1"/>
    <col min="221" max="221" width="31.875" style="57" customWidth="1"/>
    <col min="222" max="475" width="9" style="57"/>
    <col min="476" max="476" width="55.125" style="57" customWidth="1"/>
    <col min="477" max="477" width="31.875" style="57" customWidth="1"/>
    <col min="478" max="731" width="9" style="57"/>
    <col min="732" max="732" width="55.125" style="57" customWidth="1"/>
    <col min="733" max="733" width="31.875" style="57" customWidth="1"/>
    <col min="734" max="987" width="9" style="57"/>
    <col min="988" max="988" width="55.125" style="57" customWidth="1"/>
    <col min="989" max="989" width="31.875" style="57" customWidth="1"/>
    <col min="990" max="1243" width="9" style="57"/>
    <col min="1244" max="1244" width="55.125" style="57" customWidth="1"/>
    <col min="1245" max="1245" width="31.875" style="57" customWidth="1"/>
    <col min="1246" max="1499" width="9" style="57"/>
    <col min="1500" max="1500" width="55.125" style="57" customWidth="1"/>
    <col min="1501" max="1501" width="31.875" style="57" customWidth="1"/>
    <col min="1502" max="1755" width="9" style="57"/>
    <col min="1756" max="1756" width="55.125" style="57" customWidth="1"/>
    <col min="1757" max="1757" width="31.875" style="57" customWidth="1"/>
    <col min="1758" max="2011" width="9" style="57"/>
    <col min="2012" max="2012" width="55.125" style="57" customWidth="1"/>
    <col min="2013" max="2013" width="31.875" style="57" customWidth="1"/>
    <col min="2014" max="2267" width="9" style="57"/>
    <col min="2268" max="2268" width="55.125" style="57" customWidth="1"/>
    <col min="2269" max="2269" width="31.875" style="57" customWidth="1"/>
    <col min="2270" max="2523" width="9" style="57"/>
    <col min="2524" max="2524" width="55.125" style="57" customWidth="1"/>
    <col min="2525" max="2525" width="31.875" style="57" customWidth="1"/>
    <col min="2526" max="2779" width="9" style="57"/>
    <col min="2780" max="2780" width="55.125" style="57" customWidth="1"/>
    <col min="2781" max="2781" width="31.875" style="57" customWidth="1"/>
    <col min="2782" max="3035" width="9" style="57"/>
    <col min="3036" max="3036" width="55.125" style="57" customWidth="1"/>
    <col min="3037" max="3037" width="31.875" style="57" customWidth="1"/>
    <col min="3038" max="3291" width="9" style="57"/>
    <col min="3292" max="3292" width="55.125" style="57" customWidth="1"/>
    <col min="3293" max="3293" width="31.875" style="57" customWidth="1"/>
    <col min="3294" max="3547" width="9" style="57"/>
    <col min="3548" max="3548" width="55.125" style="57" customWidth="1"/>
    <col min="3549" max="3549" width="31.875" style="57" customWidth="1"/>
    <col min="3550" max="3803" width="9" style="57"/>
    <col min="3804" max="3804" width="55.125" style="57" customWidth="1"/>
    <col min="3805" max="3805" width="31.875" style="57" customWidth="1"/>
    <col min="3806" max="4059" width="9" style="57"/>
    <col min="4060" max="4060" width="55.125" style="57" customWidth="1"/>
    <col min="4061" max="4061" width="31.875" style="57" customWidth="1"/>
    <col min="4062" max="4315" width="9" style="57"/>
    <col min="4316" max="4316" width="55.125" style="57" customWidth="1"/>
    <col min="4317" max="4317" width="31.875" style="57" customWidth="1"/>
    <col min="4318" max="4571" width="9" style="57"/>
    <col min="4572" max="4572" width="55.125" style="57" customWidth="1"/>
    <col min="4573" max="4573" width="31.875" style="57" customWidth="1"/>
    <col min="4574" max="4827" width="9" style="57"/>
    <col min="4828" max="4828" width="55.125" style="57" customWidth="1"/>
    <col min="4829" max="4829" width="31.875" style="57" customWidth="1"/>
    <col min="4830" max="5083" width="9" style="57"/>
    <col min="5084" max="5084" width="55.125" style="57" customWidth="1"/>
    <col min="5085" max="5085" width="31.875" style="57" customWidth="1"/>
    <col min="5086" max="5339" width="9" style="57"/>
    <col min="5340" max="5340" width="55.125" style="57" customWidth="1"/>
    <col min="5341" max="5341" width="31.875" style="57" customWidth="1"/>
    <col min="5342" max="5595" width="9" style="57"/>
    <col min="5596" max="5596" width="55.125" style="57" customWidth="1"/>
    <col min="5597" max="5597" width="31.875" style="57" customWidth="1"/>
    <col min="5598" max="5851" width="9" style="57"/>
    <col min="5852" max="5852" width="55.125" style="57" customWidth="1"/>
    <col min="5853" max="5853" width="31.875" style="57" customWidth="1"/>
    <col min="5854" max="6107" width="9" style="57"/>
    <col min="6108" max="6108" width="55.125" style="57" customWidth="1"/>
    <col min="6109" max="6109" width="31.875" style="57" customWidth="1"/>
    <col min="6110" max="6363" width="9" style="57"/>
    <col min="6364" max="6364" width="55.125" style="57" customWidth="1"/>
    <col min="6365" max="6365" width="31.875" style="57" customWidth="1"/>
    <col min="6366" max="6619" width="9" style="57"/>
    <col min="6620" max="6620" width="55.125" style="57" customWidth="1"/>
    <col min="6621" max="6621" width="31.875" style="57" customWidth="1"/>
    <col min="6622" max="6875" width="9" style="57"/>
    <col min="6876" max="6876" width="55.125" style="57" customWidth="1"/>
    <col min="6877" max="6877" width="31.875" style="57" customWidth="1"/>
    <col min="6878" max="7131" width="9" style="57"/>
    <col min="7132" max="7132" width="55.125" style="57" customWidth="1"/>
    <col min="7133" max="7133" width="31.875" style="57" customWidth="1"/>
    <col min="7134" max="7387" width="9" style="57"/>
    <col min="7388" max="7388" width="55.125" style="57" customWidth="1"/>
    <col min="7389" max="7389" width="31.875" style="57" customWidth="1"/>
    <col min="7390" max="7643" width="9" style="57"/>
    <col min="7644" max="7644" width="55.125" style="57" customWidth="1"/>
    <col min="7645" max="7645" width="31.875" style="57" customWidth="1"/>
    <col min="7646" max="7899" width="9" style="57"/>
    <col min="7900" max="7900" width="55.125" style="57" customWidth="1"/>
    <col min="7901" max="7901" width="31.875" style="57" customWidth="1"/>
    <col min="7902" max="8155" width="9" style="57"/>
    <col min="8156" max="8156" width="55.125" style="57" customWidth="1"/>
    <col min="8157" max="8157" width="31.875" style="57" customWidth="1"/>
    <col min="8158" max="8411" width="9" style="57"/>
    <col min="8412" max="8412" width="55.125" style="57" customWidth="1"/>
    <col min="8413" max="8413" width="31.875" style="57" customWidth="1"/>
    <col min="8414" max="8667" width="9" style="57"/>
    <col min="8668" max="8668" width="55.125" style="57" customWidth="1"/>
    <col min="8669" max="8669" width="31.875" style="57" customWidth="1"/>
    <col min="8670" max="8923" width="9" style="57"/>
    <col min="8924" max="8924" width="55.125" style="57" customWidth="1"/>
    <col min="8925" max="8925" width="31.875" style="57" customWidth="1"/>
    <col min="8926" max="9179" width="9" style="57"/>
    <col min="9180" max="9180" width="55.125" style="57" customWidth="1"/>
    <col min="9181" max="9181" width="31.875" style="57" customWidth="1"/>
    <col min="9182" max="9435" width="9" style="57"/>
    <col min="9436" max="9436" width="55.125" style="57" customWidth="1"/>
    <col min="9437" max="9437" width="31.875" style="57" customWidth="1"/>
    <col min="9438" max="9691" width="9" style="57"/>
    <col min="9692" max="9692" width="55.125" style="57" customWidth="1"/>
    <col min="9693" max="9693" width="31.875" style="57" customWidth="1"/>
    <col min="9694" max="9947" width="9" style="57"/>
    <col min="9948" max="9948" width="55.125" style="57" customWidth="1"/>
    <col min="9949" max="9949" width="31.875" style="57" customWidth="1"/>
    <col min="9950" max="10203" width="9" style="57"/>
    <col min="10204" max="10204" width="55.125" style="57" customWidth="1"/>
    <col min="10205" max="10205" width="31.875" style="57" customWidth="1"/>
    <col min="10206" max="10459" width="9" style="57"/>
    <col min="10460" max="10460" width="55.125" style="57" customWidth="1"/>
    <col min="10461" max="10461" width="31.875" style="57" customWidth="1"/>
    <col min="10462" max="10715" width="9" style="57"/>
    <col min="10716" max="10716" width="55.125" style="57" customWidth="1"/>
    <col min="10717" max="10717" width="31.875" style="57" customWidth="1"/>
    <col min="10718" max="10971" width="9" style="57"/>
    <col min="10972" max="10972" width="55.125" style="57" customWidth="1"/>
    <col min="10973" max="10973" width="31.875" style="57" customWidth="1"/>
    <col min="10974" max="11227" width="9" style="57"/>
    <col min="11228" max="11228" width="55.125" style="57" customWidth="1"/>
    <col min="11229" max="11229" width="31.875" style="57" customWidth="1"/>
    <col min="11230" max="11483" width="9" style="57"/>
    <col min="11484" max="11484" width="55.125" style="57" customWidth="1"/>
    <col min="11485" max="11485" width="31.875" style="57" customWidth="1"/>
    <col min="11486" max="11739" width="9" style="57"/>
    <col min="11740" max="11740" width="55.125" style="57" customWidth="1"/>
    <col min="11741" max="11741" width="31.875" style="57" customWidth="1"/>
    <col min="11742" max="11995" width="9" style="57"/>
    <col min="11996" max="11996" width="55.125" style="57" customWidth="1"/>
    <col min="11997" max="11997" width="31.875" style="57" customWidth="1"/>
    <col min="11998" max="12251" width="9" style="57"/>
    <col min="12252" max="12252" width="55.125" style="57" customWidth="1"/>
    <col min="12253" max="12253" width="31.875" style="57" customWidth="1"/>
    <col min="12254" max="12507" width="9" style="57"/>
    <col min="12508" max="12508" width="55.125" style="57" customWidth="1"/>
    <col min="12509" max="12509" width="31.875" style="57" customWidth="1"/>
    <col min="12510" max="12763" width="9" style="57"/>
    <col min="12764" max="12764" width="55.125" style="57" customWidth="1"/>
    <col min="12765" max="12765" width="31.875" style="57" customWidth="1"/>
    <col min="12766" max="13019" width="9" style="57"/>
    <col min="13020" max="13020" width="55.125" style="57" customWidth="1"/>
    <col min="13021" max="13021" width="31.875" style="57" customWidth="1"/>
    <col min="13022" max="13275" width="9" style="57"/>
    <col min="13276" max="13276" width="55.125" style="57" customWidth="1"/>
    <col min="13277" max="13277" width="31.875" style="57" customWidth="1"/>
    <col min="13278" max="13531" width="9" style="57"/>
    <col min="13532" max="13532" width="55.125" style="57" customWidth="1"/>
    <col min="13533" max="13533" width="31.875" style="57" customWidth="1"/>
    <col min="13534" max="13787" width="9" style="57"/>
    <col min="13788" max="13788" width="55.125" style="57" customWidth="1"/>
    <col min="13789" max="13789" width="31.875" style="57" customWidth="1"/>
    <col min="13790" max="14043" width="9" style="57"/>
    <col min="14044" max="14044" width="55.125" style="57" customWidth="1"/>
    <col min="14045" max="14045" width="31.875" style="57" customWidth="1"/>
    <col min="14046" max="14299" width="9" style="57"/>
    <col min="14300" max="14300" width="55.125" style="57" customWidth="1"/>
    <col min="14301" max="14301" width="31.875" style="57" customWidth="1"/>
    <col min="14302" max="14555" width="9" style="57"/>
    <col min="14556" max="14556" width="55.125" style="57" customWidth="1"/>
    <col min="14557" max="14557" width="31.875" style="57" customWidth="1"/>
    <col min="14558" max="14811" width="9" style="57"/>
    <col min="14812" max="14812" width="55.125" style="57" customWidth="1"/>
    <col min="14813" max="14813" width="31.875" style="57" customWidth="1"/>
    <col min="14814" max="15067" width="9" style="57"/>
    <col min="15068" max="15068" width="55.125" style="57" customWidth="1"/>
    <col min="15069" max="15069" width="31.875" style="57" customWidth="1"/>
    <col min="15070" max="15323" width="9" style="57"/>
    <col min="15324" max="15324" width="55.125" style="57" customWidth="1"/>
    <col min="15325" max="15325" width="31.875" style="57" customWidth="1"/>
    <col min="15326" max="15579" width="9" style="57"/>
    <col min="15580" max="15580" width="55.125" style="57" customWidth="1"/>
    <col min="15581" max="15581" width="31.875" style="57" customWidth="1"/>
    <col min="15582" max="15835" width="9" style="57"/>
    <col min="15836" max="15836" width="55.125" style="57" customWidth="1"/>
    <col min="15837" max="15837" width="31.875" style="57" customWidth="1"/>
    <col min="15838" max="16091" width="9" style="57"/>
    <col min="16092" max="16092" width="55.125" style="57" customWidth="1"/>
    <col min="16093" max="16093" width="31.875" style="57" customWidth="1"/>
    <col min="16094" max="16384" width="9" style="57"/>
  </cols>
  <sheetData>
    <row r="1" spans="1:1">
      <c r="A1" s="57" t="s">
        <v>106</v>
      </c>
    </row>
    <row r="2" ht="25.5" customHeight="1" spans="1:6">
      <c r="A2" s="58" t="s">
        <v>107</v>
      </c>
      <c r="B2" s="58"/>
      <c r="C2" s="58"/>
      <c r="D2" s="58"/>
      <c r="E2" s="58"/>
      <c r="F2" s="58"/>
    </row>
    <row r="3" ht="20.25" customHeight="1" spans="1:6">
      <c r="A3" s="54"/>
      <c r="B3" s="54"/>
      <c r="C3" s="54"/>
      <c r="E3" s="59" t="s">
        <v>73</v>
      </c>
      <c r="F3" s="59"/>
    </row>
    <row r="4" s="54" customFormat="1" ht="24.95" customHeight="1" spans="1:6">
      <c r="A4" s="60" t="s">
        <v>74</v>
      </c>
      <c r="B4" s="61" t="s">
        <v>75</v>
      </c>
      <c r="C4" s="61" t="s">
        <v>76</v>
      </c>
      <c r="D4" s="62" t="s">
        <v>77</v>
      </c>
      <c r="E4" s="62"/>
      <c r="F4" s="62"/>
    </row>
    <row r="5" s="54" customFormat="1" ht="36" customHeight="1" spans="1:6">
      <c r="A5" s="63"/>
      <c r="B5" s="105"/>
      <c r="C5" s="105"/>
      <c r="D5" s="104" t="s">
        <v>78</v>
      </c>
      <c r="E5" s="105" t="s">
        <v>79</v>
      </c>
      <c r="F5" s="61" t="s">
        <v>80</v>
      </c>
    </row>
    <row r="6" s="323" customFormat="1" ht="12" customHeight="1" spans="1:6">
      <c r="A6" s="250"/>
      <c r="B6" s="271"/>
      <c r="C6" s="325"/>
      <c r="D6" s="325"/>
      <c r="E6" s="326"/>
      <c r="F6" s="327"/>
    </row>
    <row r="7" ht="21" customHeight="1" spans="1:6">
      <c r="A7" s="226" t="s">
        <v>108</v>
      </c>
      <c r="B7" s="328">
        <v>56436</v>
      </c>
      <c r="C7" s="329">
        <v>50264</v>
      </c>
      <c r="D7" s="328">
        <v>49363</v>
      </c>
      <c r="E7" s="258">
        <f>D7/C7</f>
        <v>0.982074645869807</v>
      </c>
      <c r="F7" s="259">
        <f>(D7/B7-1)</f>
        <v>-0.125327804947197</v>
      </c>
    </row>
    <row r="8" ht="21" customHeight="1" spans="1:6">
      <c r="A8" s="226" t="s">
        <v>109</v>
      </c>
      <c r="B8" s="328">
        <v>105</v>
      </c>
      <c r="C8" s="328">
        <v>381</v>
      </c>
      <c r="D8" s="328">
        <v>381</v>
      </c>
      <c r="E8" s="258">
        <f t="shared" ref="E8:E30" si="0">D8/C8</f>
        <v>1</v>
      </c>
      <c r="F8" s="259">
        <f t="shared" ref="F8:F30" si="1">(D8/B8-1)</f>
        <v>2.62857142857143</v>
      </c>
    </row>
    <row r="9" ht="20.1" customHeight="1" spans="1:6">
      <c r="A9" s="226" t="s">
        <v>110</v>
      </c>
      <c r="B9" s="328">
        <v>17615</v>
      </c>
      <c r="C9" s="328">
        <v>13997</v>
      </c>
      <c r="D9" s="328">
        <v>13857</v>
      </c>
      <c r="E9" s="258">
        <f t="shared" si="0"/>
        <v>0.989997856683575</v>
      </c>
      <c r="F9" s="259">
        <f t="shared" si="1"/>
        <v>-0.213340902639796</v>
      </c>
    </row>
    <row r="10" ht="24.95" customHeight="1" spans="1:6">
      <c r="A10" s="226" t="s">
        <v>111</v>
      </c>
      <c r="B10" s="328">
        <v>98366</v>
      </c>
      <c r="C10" s="328">
        <v>100801</v>
      </c>
      <c r="D10" s="328">
        <v>99172</v>
      </c>
      <c r="E10" s="258">
        <f t="shared" si="0"/>
        <v>0.983839446037242</v>
      </c>
      <c r="F10" s="259">
        <f t="shared" si="1"/>
        <v>0.00819388813207822</v>
      </c>
    </row>
    <row r="11" ht="24.95" customHeight="1" spans="1:6">
      <c r="A11" s="226" t="s">
        <v>112</v>
      </c>
      <c r="B11" s="328">
        <v>847</v>
      </c>
      <c r="C11" s="328">
        <v>520</v>
      </c>
      <c r="D11" s="328">
        <v>388</v>
      </c>
      <c r="E11" s="258">
        <f t="shared" si="0"/>
        <v>0.746153846153846</v>
      </c>
      <c r="F11" s="259">
        <f t="shared" si="1"/>
        <v>-0.541912632821724</v>
      </c>
    </row>
    <row r="12" ht="24.95" customHeight="1" spans="1:6">
      <c r="A12" s="226" t="s">
        <v>113</v>
      </c>
      <c r="B12" s="328">
        <v>2416</v>
      </c>
      <c r="C12" s="328">
        <v>1755</v>
      </c>
      <c r="D12" s="328">
        <v>1546</v>
      </c>
      <c r="E12" s="258">
        <f t="shared" si="0"/>
        <v>0.880911680911681</v>
      </c>
      <c r="F12" s="259">
        <f t="shared" si="1"/>
        <v>-0.360099337748344</v>
      </c>
    </row>
    <row r="13" ht="24.95" customHeight="1" spans="1:6">
      <c r="A13" s="226" t="s">
        <v>114</v>
      </c>
      <c r="B13" s="328">
        <v>78692</v>
      </c>
      <c r="C13" s="328">
        <v>102824</v>
      </c>
      <c r="D13" s="328">
        <v>101720</v>
      </c>
      <c r="E13" s="258">
        <f t="shared" si="0"/>
        <v>0.989263207033377</v>
      </c>
      <c r="F13" s="259">
        <f t="shared" si="1"/>
        <v>0.292634575306257</v>
      </c>
    </row>
    <row r="14" ht="24.95" customHeight="1" spans="1:6">
      <c r="A14" s="226" t="s">
        <v>115</v>
      </c>
      <c r="B14" s="328">
        <v>43639</v>
      </c>
      <c r="C14" s="328">
        <v>46239</v>
      </c>
      <c r="D14" s="328">
        <v>45986</v>
      </c>
      <c r="E14" s="258">
        <f t="shared" si="0"/>
        <v>0.994528428382967</v>
      </c>
      <c r="F14" s="259">
        <f t="shared" si="1"/>
        <v>0.0537821673273906</v>
      </c>
    </row>
    <row r="15" ht="24.95" customHeight="1" spans="1:6">
      <c r="A15" s="226" t="s">
        <v>116</v>
      </c>
      <c r="B15" s="328">
        <v>8024</v>
      </c>
      <c r="C15" s="328">
        <v>6055</v>
      </c>
      <c r="D15" s="328">
        <v>3810</v>
      </c>
      <c r="E15" s="258">
        <f t="shared" si="0"/>
        <v>0.629232039636664</v>
      </c>
      <c r="F15" s="259">
        <f t="shared" si="1"/>
        <v>-0.525174476570289</v>
      </c>
    </row>
    <row r="16" ht="24.95" customHeight="1" spans="1:6">
      <c r="A16" s="226" t="s">
        <v>117</v>
      </c>
      <c r="B16" s="328">
        <v>21535</v>
      </c>
      <c r="C16" s="328">
        <v>65450</v>
      </c>
      <c r="D16" s="328">
        <v>64833</v>
      </c>
      <c r="E16" s="258">
        <f t="shared" si="0"/>
        <v>0.990572956455309</v>
      </c>
      <c r="F16" s="259">
        <f t="shared" si="1"/>
        <v>2.01058741583469</v>
      </c>
    </row>
    <row r="17" ht="24.95" customHeight="1" spans="1:6">
      <c r="A17" s="226" t="s">
        <v>118</v>
      </c>
      <c r="B17" s="328">
        <v>47108</v>
      </c>
      <c r="C17" s="328">
        <v>81771</v>
      </c>
      <c r="D17" s="328">
        <v>74528</v>
      </c>
      <c r="E17" s="258">
        <f t="shared" si="0"/>
        <v>0.91142336525174</v>
      </c>
      <c r="F17" s="259">
        <f t="shared" si="1"/>
        <v>0.582066740256432</v>
      </c>
    </row>
    <row r="18" ht="24.95" customHeight="1" spans="1:6">
      <c r="A18" s="226" t="s">
        <v>119</v>
      </c>
      <c r="B18" s="328">
        <v>7263</v>
      </c>
      <c r="C18" s="328">
        <v>6409</v>
      </c>
      <c r="D18" s="328">
        <v>5570</v>
      </c>
      <c r="E18" s="258">
        <f t="shared" si="0"/>
        <v>0.869090341706975</v>
      </c>
      <c r="F18" s="259">
        <f t="shared" si="1"/>
        <v>-0.233099270273991</v>
      </c>
    </row>
    <row r="19" ht="24.95" customHeight="1" spans="1:6">
      <c r="A19" s="226" t="s">
        <v>120</v>
      </c>
      <c r="B19" s="328">
        <v>940</v>
      </c>
      <c r="C19" s="328">
        <v>963</v>
      </c>
      <c r="D19" s="328">
        <v>729</v>
      </c>
      <c r="E19" s="258">
        <f t="shared" si="0"/>
        <v>0.757009345794392</v>
      </c>
      <c r="F19" s="259">
        <f t="shared" si="1"/>
        <v>-0.224468085106383</v>
      </c>
    </row>
    <row r="20" ht="24.95" customHeight="1" spans="1:6">
      <c r="A20" s="226" t="s">
        <v>121</v>
      </c>
      <c r="B20" s="328">
        <v>1740</v>
      </c>
      <c r="C20" s="328">
        <v>2507</v>
      </c>
      <c r="D20" s="328">
        <v>1017</v>
      </c>
      <c r="E20" s="258">
        <f t="shared" si="0"/>
        <v>0.405664140406861</v>
      </c>
      <c r="F20" s="259">
        <f t="shared" si="1"/>
        <v>-0.41551724137931</v>
      </c>
    </row>
    <row r="21" ht="24.95" customHeight="1" spans="1:6">
      <c r="A21" s="226" t="s">
        <v>122</v>
      </c>
      <c r="B21" s="328">
        <v>330</v>
      </c>
      <c r="C21" s="328">
        <v>641</v>
      </c>
      <c r="D21" s="328">
        <v>641</v>
      </c>
      <c r="E21" s="258">
        <f t="shared" si="0"/>
        <v>1</v>
      </c>
      <c r="F21" s="259">
        <f t="shared" si="1"/>
        <v>0.942424242424242</v>
      </c>
    </row>
    <row r="22" ht="24.95" customHeight="1" spans="1:6">
      <c r="A22" s="226" t="s">
        <v>123</v>
      </c>
      <c r="B22" s="328">
        <v>132</v>
      </c>
      <c r="C22" s="328">
        <v>132</v>
      </c>
      <c r="D22" s="328">
        <v>132</v>
      </c>
      <c r="E22" s="258">
        <f t="shared" si="0"/>
        <v>1</v>
      </c>
      <c r="F22" s="259">
        <f t="shared" si="1"/>
        <v>0</v>
      </c>
    </row>
    <row r="23" ht="24.95" customHeight="1" spans="1:6">
      <c r="A23" s="226" t="s">
        <v>124</v>
      </c>
      <c r="B23" s="328">
        <v>2175</v>
      </c>
      <c r="C23" s="328">
        <v>4349</v>
      </c>
      <c r="D23" s="328">
        <v>1662</v>
      </c>
      <c r="E23" s="258">
        <f t="shared" si="0"/>
        <v>0.382156817659232</v>
      </c>
      <c r="F23" s="259">
        <f t="shared" si="1"/>
        <v>-0.235862068965517</v>
      </c>
    </row>
    <row r="24" ht="24.95" customHeight="1" spans="1:6">
      <c r="A24" s="226" t="s">
        <v>125</v>
      </c>
      <c r="B24" s="328">
        <v>7403</v>
      </c>
      <c r="C24" s="328">
        <v>21671</v>
      </c>
      <c r="D24" s="328">
        <v>21671</v>
      </c>
      <c r="E24" s="258">
        <f t="shared" si="0"/>
        <v>1</v>
      </c>
      <c r="F24" s="259">
        <f t="shared" si="1"/>
        <v>1.92732675942186</v>
      </c>
    </row>
    <row r="25" ht="24.95" customHeight="1" spans="1:6">
      <c r="A25" s="226" t="s">
        <v>126</v>
      </c>
      <c r="B25" s="328">
        <v>1500</v>
      </c>
      <c r="C25" s="328">
        <v>310</v>
      </c>
      <c r="D25" s="328">
        <v>310</v>
      </c>
      <c r="E25" s="258"/>
      <c r="F25" s="259"/>
    </row>
    <row r="26" ht="24.95" customHeight="1" spans="1:6">
      <c r="A26" s="226" t="s">
        <v>127</v>
      </c>
      <c r="B26" s="328">
        <v>1346</v>
      </c>
      <c r="C26" s="328">
        <v>1314</v>
      </c>
      <c r="D26" s="328">
        <v>1314</v>
      </c>
      <c r="E26" s="258">
        <f t="shared" si="0"/>
        <v>1</v>
      </c>
      <c r="F26" s="259">
        <f t="shared" si="1"/>
        <v>-0.0237741456166419</v>
      </c>
    </row>
    <row r="27" ht="24.95" customHeight="1" spans="1:6">
      <c r="A27" s="226" t="s">
        <v>128</v>
      </c>
      <c r="B27" s="328">
        <v>0</v>
      </c>
      <c r="C27" s="328"/>
      <c r="D27" s="328"/>
      <c r="E27" s="258"/>
      <c r="F27" s="259"/>
    </row>
    <row r="28" ht="24.95" customHeight="1" spans="1:6">
      <c r="A28" s="226" t="s">
        <v>129</v>
      </c>
      <c r="B28" s="328">
        <v>0</v>
      </c>
      <c r="C28" s="328">
        <v>0</v>
      </c>
      <c r="D28" s="328"/>
      <c r="E28" s="258"/>
      <c r="F28" s="259"/>
    </row>
    <row r="29" ht="24.95" customHeight="1" spans="1:6">
      <c r="A29" s="226" t="s">
        <v>130</v>
      </c>
      <c r="B29" s="328">
        <v>3067</v>
      </c>
      <c r="C29" s="328">
        <v>2950</v>
      </c>
      <c r="D29" s="328">
        <v>2950</v>
      </c>
      <c r="E29" s="258">
        <f t="shared" si="0"/>
        <v>1</v>
      </c>
      <c r="F29" s="259">
        <f t="shared" si="1"/>
        <v>-0.0381480273883273</v>
      </c>
    </row>
    <row r="30" s="232" customFormat="1" ht="30.95" customHeight="1" spans="1:6">
      <c r="A30" s="115" t="s">
        <v>131</v>
      </c>
      <c r="B30" s="330">
        <f>SUM(B7:B29)</f>
        <v>400679</v>
      </c>
      <c r="C30" s="330">
        <f>SUM(C7:C29)</f>
        <v>511303</v>
      </c>
      <c r="D30" s="330">
        <f>SUM(D7:D29)</f>
        <v>491580</v>
      </c>
      <c r="E30" s="331">
        <f t="shared" si="0"/>
        <v>0.961426003759024</v>
      </c>
      <c r="F30" s="332">
        <f t="shared" si="1"/>
        <v>0.22686739260106</v>
      </c>
    </row>
  </sheetData>
  <mergeCells count="6">
    <mergeCell ref="A2:F2"/>
    <mergeCell ref="E3:F3"/>
    <mergeCell ref="D4:F4"/>
    <mergeCell ref="A4:A5"/>
    <mergeCell ref="B4:B5"/>
    <mergeCell ref="C4:C5"/>
  </mergeCells>
  <dataValidations count="1">
    <dataValidation type="whole" operator="between" allowBlank="1" showInputMessage="1" showErrorMessage="1" error="不得保留小数" sqref="D65512:D65521 D65526:D65529 D131048:D131057 D131062:D131065 D196584:D196593 D196598:D196601 D262120:D262129 D262134:D262137 D327656:D327665 D327670:D327673 D393192:D393201 D393206:D393209 D458728:D458737 D458742:D458745 D524264:D524273 D524278:D524281 D589800:D589809 D589814:D589817 D655336:D655345 D655350:D655353 D720872:D720881 D720886:D720889 D786408:D786417 D786422:D786425 D851944:D851953 D851958:D851961 D917480:D917489 D917494:D917497 D983016:D983025 D983030:D983033 HM9:HM16 HM22:HM30 HM65512:HM65521 HM65526:HM65529 HM131048:HM131057 HM131062:HM131065 HM196584:HM196593 HM196598:HM196601 HM262120:HM262129 HM262134:HM262137 HM327656:HM327665 HM327670:HM327673 HM393192:HM393201 HM393206:HM393209 HM458728:HM458737 HM458742:HM458745 HM524264:HM524273 HM524278:HM524281 HM589800:HM589809 HM589814:HM589817 HM655336:HM655345 HM655350:HM655353 HM720872:HM720881 HM720886:HM720889 HM786408:HM786417 HM786422:HM786425 HM851944:HM851953 HM851958:HM851961 HM917480:HM917489 HM917494:HM917497 HM983016:HM983025 HM983030:HM983033 RI9:RI16 RI22:RI30 RI65512:RI65521 RI65526:RI65529 RI131048:RI131057 RI131062:RI131065 RI196584:RI196593 RI196598:RI196601 RI262120:RI262129 RI262134:RI262137 RI327656:RI327665 RI327670:RI327673 RI393192:RI393201 RI393206:RI393209 RI458728:RI458737 RI458742:RI458745 RI524264:RI524273 RI524278:RI524281 RI589800:RI589809 RI589814:RI589817 RI655336:RI655345 RI655350:RI655353 RI720872:RI720881 RI720886:RI720889 RI786408:RI786417 RI786422:RI786425 RI851944:RI851953 RI851958:RI851961 RI917480:RI917489 RI917494:RI917497 RI983016:RI983025 RI983030:RI983033 ABE9:ABE16 ABE22:ABE30 ABE65512:ABE65521 ABE65526:ABE65529 ABE131048:ABE131057 ABE131062:ABE131065 ABE196584:ABE196593 ABE196598:ABE196601 ABE262120:ABE262129 ABE262134:ABE262137 ABE327656:ABE327665 ABE327670:ABE327673 ABE393192:ABE393201 ABE393206:ABE393209 ABE458728:ABE458737 ABE458742:ABE458745 ABE524264:ABE524273 ABE524278:ABE524281 ABE589800:ABE589809 ABE589814:ABE589817 ABE655336:ABE655345 ABE655350:ABE655353 ABE720872:ABE720881 ABE720886:ABE720889 ABE786408:ABE786417 ABE786422:ABE786425 ABE851944:ABE851953 ABE851958:ABE851961 ABE917480:ABE917489 ABE917494:ABE917497 ABE983016:ABE983025 ABE983030:ABE983033 ALA9:ALA16 ALA22:ALA30 ALA65512:ALA65521 ALA65526:ALA65529 ALA131048:ALA131057 ALA131062:ALA131065 ALA196584:ALA196593 ALA196598:ALA196601 ALA262120:ALA262129 ALA262134:ALA262137 ALA327656:ALA327665 ALA327670:ALA327673 ALA393192:ALA393201 ALA393206:ALA393209 ALA458728:ALA458737 ALA458742:ALA458745 ALA524264:ALA524273 ALA524278:ALA524281 ALA589800:ALA589809 ALA589814:ALA589817 ALA655336:ALA655345 ALA655350:ALA655353 ALA720872:ALA720881 ALA720886:ALA720889 ALA786408:ALA786417 ALA786422:ALA786425 ALA851944:ALA851953 ALA851958:ALA851961 ALA917480:ALA917489 ALA917494:ALA917497 ALA983016:ALA983025 ALA983030:ALA983033 AUW9:AUW16 AUW22:AUW30 AUW65512:AUW65521 AUW65526:AUW65529 AUW131048:AUW131057 AUW131062:AUW131065 AUW196584:AUW196593 AUW196598:AUW196601 AUW262120:AUW262129 AUW262134:AUW262137 AUW327656:AUW327665 AUW327670:AUW327673 AUW393192:AUW393201 AUW393206:AUW393209 AUW458728:AUW458737 AUW458742:AUW458745 AUW524264:AUW524273 AUW524278:AUW524281 AUW589800:AUW589809 AUW589814:AUW589817 AUW655336:AUW655345 AUW655350:AUW655353 AUW720872:AUW720881 AUW720886:AUW720889 AUW786408:AUW786417 AUW786422:AUW786425 AUW851944:AUW851953 AUW851958:AUW851961 AUW917480:AUW917489 AUW917494:AUW917497 AUW983016:AUW983025 AUW983030:AUW983033 BES9:BES16 BES22:BES30 BES65512:BES65521 BES65526:BES65529 BES131048:BES131057 BES131062:BES131065 BES196584:BES196593 BES196598:BES196601 BES262120:BES262129 BES262134:BES262137 BES327656:BES327665 BES327670:BES327673 BES393192:BES393201 BES393206:BES393209 BES458728:BES458737 BES458742:BES458745 BES524264:BES524273 BES524278:BES524281 BES589800:BES589809 BES589814:BES589817 BES655336:BES655345 BES655350:BES655353 BES720872:BES720881 BES720886:BES720889 BES786408:BES786417 BES786422:BES786425 BES851944:BES851953 BES851958:BES851961 BES917480:BES917489 BES917494:BES917497 BES983016:BES983025 BES983030:BES983033 BOO9:BOO16 BOO22:BOO30 BOO65512:BOO65521 BOO65526:BOO65529 BOO131048:BOO131057 BOO131062:BOO131065 BOO196584:BOO196593 BOO196598:BOO196601 BOO262120:BOO262129 BOO262134:BOO262137 BOO327656:BOO327665 BOO327670:BOO327673 BOO393192:BOO393201 BOO393206:BOO393209 BOO458728:BOO458737 BOO458742:BOO458745 BOO524264:BOO524273 BOO524278:BOO524281 BOO589800:BOO589809 BOO589814:BOO589817 BOO655336:BOO655345 BOO655350:BOO655353 BOO720872:BOO720881 BOO720886:BOO720889 BOO786408:BOO786417 BOO786422:BOO786425 BOO851944:BOO851953 BOO851958:BOO851961 BOO917480:BOO917489 BOO917494:BOO917497 BOO983016:BOO983025 BOO983030:BOO983033 BYK9:BYK16 BYK22:BYK30 BYK65512:BYK65521 BYK65526:BYK65529 BYK131048:BYK131057 BYK131062:BYK131065 BYK196584:BYK196593 BYK196598:BYK196601 BYK262120:BYK262129 BYK262134:BYK262137 BYK327656:BYK327665 BYK327670:BYK327673 BYK393192:BYK393201 BYK393206:BYK393209 BYK458728:BYK458737 BYK458742:BYK458745 BYK524264:BYK524273 BYK524278:BYK524281 BYK589800:BYK589809 BYK589814:BYK589817 BYK655336:BYK655345 BYK655350:BYK655353 BYK720872:BYK720881 BYK720886:BYK720889 BYK786408:BYK786417 BYK786422:BYK786425 BYK851944:BYK851953 BYK851958:BYK851961 BYK917480:BYK917489 BYK917494:BYK917497 BYK983016:BYK983025 BYK983030:BYK983033 CIG9:CIG16 CIG22:CIG30 CIG65512:CIG65521 CIG65526:CIG65529 CIG131048:CIG131057 CIG131062:CIG131065 CIG196584:CIG196593 CIG196598:CIG196601 CIG262120:CIG262129 CIG262134:CIG262137 CIG327656:CIG327665 CIG327670:CIG327673 CIG393192:CIG393201 CIG393206:CIG393209 CIG458728:CIG458737 CIG458742:CIG458745 CIG524264:CIG524273 CIG524278:CIG524281 CIG589800:CIG589809 CIG589814:CIG589817 CIG655336:CIG655345 CIG655350:CIG655353 CIG720872:CIG720881 CIG720886:CIG720889 CIG786408:CIG786417 CIG786422:CIG786425 CIG851944:CIG851953 CIG851958:CIG851961 CIG917480:CIG917489 CIG917494:CIG917497 CIG983016:CIG983025 CIG983030:CIG983033 CSC9:CSC16 CSC22:CSC30 CSC65512:CSC65521 CSC65526:CSC65529 CSC131048:CSC131057 CSC131062:CSC131065 CSC196584:CSC196593 CSC196598:CSC196601 CSC262120:CSC262129 CSC262134:CSC262137 CSC327656:CSC327665 CSC327670:CSC327673 CSC393192:CSC393201 CSC393206:CSC393209 CSC458728:CSC458737 CSC458742:CSC458745 CSC524264:CSC524273 CSC524278:CSC524281 CSC589800:CSC589809 CSC589814:CSC589817 CSC655336:CSC655345 CSC655350:CSC655353 CSC720872:CSC720881 CSC720886:CSC720889 CSC786408:CSC786417 CSC786422:CSC786425 CSC851944:CSC851953 CSC851958:CSC851961 CSC917480:CSC917489 CSC917494:CSC917497 CSC983016:CSC983025 CSC983030:CSC983033 DBY9:DBY16 DBY22:DBY30 DBY65512:DBY65521 DBY65526:DBY65529 DBY131048:DBY131057 DBY131062:DBY131065 DBY196584:DBY196593 DBY196598:DBY196601 DBY262120:DBY262129 DBY262134:DBY262137 DBY327656:DBY327665 DBY327670:DBY327673 DBY393192:DBY393201 DBY393206:DBY393209 DBY458728:DBY458737 DBY458742:DBY458745 DBY524264:DBY524273 DBY524278:DBY524281 DBY589800:DBY589809 DBY589814:DBY589817 DBY655336:DBY655345 DBY655350:DBY655353 DBY720872:DBY720881 DBY720886:DBY720889 DBY786408:DBY786417 DBY786422:DBY786425 DBY851944:DBY851953 DBY851958:DBY851961 DBY917480:DBY917489 DBY917494:DBY917497 DBY983016:DBY983025 DBY983030:DBY983033 DLU9:DLU16 DLU22:DLU30 DLU65512:DLU65521 DLU65526:DLU65529 DLU131048:DLU131057 DLU131062:DLU131065 DLU196584:DLU196593 DLU196598:DLU196601 DLU262120:DLU262129 DLU262134:DLU262137 DLU327656:DLU327665 DLU327670:DLU327673 DLU393192:DLU393201 DLU393206:DLU393209 DLU458728:DLU458737 DLU458742:DLU458745 DLU524264:DLU524273 DLU524278:DLU524281 DLU589800:DLU589809 DLU589814:DLU589817 DLU655336:DLU655345 DLU655350:DLU655353 DLU720872:DLU720881 DLU720886:DLU720889 DLU786408:DLU786417 DLU786422:DLU786425 DLU851944:DLU851953 DLU851958:DLU851961 DLU917480:DLU917489 DLU917494:DLU917497 DLU983016:DLU983025 DLU983030:DLU983033 DVQ9:DVQ16 DVQ22:DVQ30 DVQ65512:DVQ65521 DVQ65526:DVQ65529 DVQ131048:DVQ131057 DVQ131062:DVQ131065 DVQ196584:DVQ196593 DVQ196598:DVQ196601 DVQ262120:DVQ262129 DVQ262134:DVQ262137 DVQ327656:DVQ327665 DVQ327670:DVQ327673 DVQ393192:DVQ393201 DVQ393206:DVQ393209 DVQ458728:DVQ458737 DVQ458742:DVQ458745 DVQ524264:DVQ524273 DVQ524278:DVQ524281 DVQ589800:DVQ589809 DVQ589814:DVQ589817 DVQ655336:DVQ655345 DVQ655350:DVQ655353 DVQ720872:DVQ720881 DVQ720886:DVQ720889 DVQ786408:DVQ786417 DVQ786422:DVQ786425 DVQ851944:DVQ851953 DVQ851958:DVQ851961 DVQ917480:DVQ917489 DVQ917494:DVQ917497 DVQ983016:DVQ983025 DVQ983030:DVQ983033 EFM9:EFM16 EFM22:EFM30 EFM65512:EFM65521 EFM65526:EFM65529 EFM131048:EFM131057 EFM131062:EFM131065 EFM196584:EFM196593 EFM196598:EFM196601 EFM262120:EFM262129 EFM262134:EFM262137 EFM327656:EFM327665 EFM327670:EFM327673 EFM393192:EFM393201 EFM393206:EFM393209 EFM458728:EFM458737 EFM458742:EFM458745 EFM524264:EFM524273 EFM524278:EFM524281 EFM589800:EFM589809 EFM589814:EFM589817 EFM655336:EFM655345 EFM655350:EFM655353 EFM720872:EFM720881 EFM720886:EFM720889 EFM786408:EFM786417 EFM786422:EFM786425 EFM851944:EFM851953 EFM851958:EFM851961 EFM917480:EFM917489 EFM917494:EFM917497 EFM983016:EFM983025 EFM983030:EFM983033 EPI9:EPI16 EPI22:EPI30 EPI65512:EPI65521 EPI65526:EPI65529 EPI131048:EPI131057 EPI131062:EPI131065 EPI196584:EPI196593 EPI196598:EPI196601 EPI262120:EPI262129 EPI262134:EPI262137 EPI327656:EPI327665 EPI327670:EPI327673 EPI393192:EPI393201 EPI393206:EPI393209 EPI458728:EPI458737 EPI458742:EPI458745 EPI524264:EPI524273 EPI524278:EPI524281 EPI589800:EPI589809 EPI589814:EPI589817 EPI655336:EPI655345 EPI655350:EPI655353 EPI720872:EPI720881 EPI720886:EPI720889 EPI786408:EPI786417 EPI786422:EPI786425 EPI851944:EPI851953 EPI851958:EPI851961 EPI917480:EPI917489 EPI917494:EPI917497 EPI983016:EPI983025 EPI983030:EPI983033 EZE9:EZE16 EZE22:EZE30 EZE65512:EZE65521 EZE65526:EZE65529 EZE131048:EZE131057 EZE131062:EZE131065 EZE196584:EZE196593 EZE196598:EZE196601 EZE262120:EZE262129 EZE262134:EZE262137 EZE327656:EZE327665 EZE327670:EZE327673 EZE393192:EZE393201 EZE393206:EZE393209 EZE458728:EZE458737 EZE458742:EZE458745 EZE524264:EZE524273 EZE524278:EZE524281 EZE589800:EZE589809 EZE589814:EZE589817 EZE655336:EZE655345 EZE655350:EZE655353 EZE720872:EZE720881 EZE720886:EZE720889 EZE786408:EZE786417 EZE786422:EZE786425 EZE851944:EZE851953 EZE851958:EZE851961 EZE917480:EZE917489 EZE917494:EZE917497 EZE983016:EZE983025 EZE983030:EZE983033 FJA9:FJA16 FJA22:FJA30 FJA65512:FJA65521 FJA65526:FJA65529 FJA131048:FJA131057 FJA131062:FJA131065 FJA196584:FJA196593 FJA196598:FJA196601 FJA262120:FJA262129 FJA262134:FJA262137 FJA327656:FJA327665 FJA327670:FJA327673 FJA393192:FJA393201 FJA393206:FJA393209 FJA458728:FJA458737 FJA458742:FJA458745 FJA524264:FJA524273 FJA524278:FJA524281 FJA589800:FJA589809 FJA589814:FJA589817 FJA655336:FJA655345 FJA655350:FJA655353 FJA720872:FJA720881 FJA720886:FJA720889 FJA786408:FJA786417 FJA786422:FJA786425 FJA851944:FJA851953 FJA851958:FJA851961 FJA917480:FJA917489 FJA917494:FJA917497 FJA983016:FJA983025 FJA983030:FJA983033 FSW9:FSW16 FSW22:FSW30 FSW65512:FSW65521 FSW65526:FSW65529 FSW131048:FSW131057 FSW131062:FSW131065 FSW196584:FSW196593 FSW196598:FSW196601 FSW262120:FSW262129 FSW262134:FSW262137 FSW327656:FSW327665 FSW327670:FSW327673 FSW393192:FSW393201 FSW393206:FSW393209 FSW458728:FSW458737 FSW458742:FSW458745 FSW524264:FSW524273 FSW524278:FSW524281 FSW589800:FSW589809 FSW589814:FSW589817 FSW655336:FSW655345 FSW655350:FSW655353 FSW720872:FSW720881 FSW720886:FSW720889 FSW786408:FSW786417 FSW786422:FSW786425 FSW851944:FSW851953 FSW851958:FSW851961 FSW917480:FSW917489 FSW917494:FSW917497 FSW983016:FSW983025 FSW983030:FSW983033 GCS9:GCS16 GCS22:GCS30 GCS65512:GCS65521 GCS65526:GCS65529 GCS131048:GCS131057 GCS131062:GCS131065 GCS196584:GCS196593 GCS196598:GCS196601 GCS262120:GCS262129 GCS262134:GCS262137 GCS327656:GCS327665 GCS327670:GCS327673 GCS393192:GCS393201 GCS393206:GCS393209 GCS458728:GCS458737 GCS458742:GCS458745 GCS524264:GCS524273 GCS524278:GCS524281 GCS589800:GCS589809 GCS589814:GCS589817 GCS655336:GCS655345 GCS655350:GCS655353 GCS720872:GCS720881 GCS720886:GCS720889 GCS786408:GCS786417 GCS786422:GCS786425 GCS851944:GCS851953 GCS851958:GCS851961 GCS917480:GCS917489 GCS917494:GCS917497 GCS983016:GCS983025 GCS983030:GCS983033 GMO9:GMO16 GMO22:GMO30 GMO65512:GMO65521 GMO65526:GMO65529 GMO131048:GMO131057 GMO131062:GMO131065 GMO196584:GMO196593 GMO196598:GMO196601 GMO262120:GMO262129 GMO262134:GMO262137 GMO327656:GMO327665 GMO327670:GMO327673 GMO393192:GMO393201 GMO393206:GMO393209 GMO458728:GMO458737 GMO458742:GMO458745 GMO524264:GMO524273 GMO524278:GMO524281 GMO589800:GMO589809 GMO589814:GMO589817 GMO655336:GMO655345 GMO655350:GMO655353 GMO720872:GMO720881 GMO720886:GMO720889 GMO786408:GMO786417 GMO786422:GMO786425 GMO851944:GMO851953 GMO851958:GMO851961 GMO917480:GMO917489 GMO917494:GMO917497 GMO983016:GMO983025 GMO983030:GMO983033 GWK9:GWK16 GWK22:GWK30 GWK65512:GWK65521 GWK65526:GWK65529 GWK131048:GWK131057 GWK131062:GWK131065 GWK196584:GWK196593 GWK196598:GWK196601 GWK262120:GWK262129 GWK262134:GWK262137 GWK327656:GWK327665 GWK327670:GWK327673 GWK393192:GWK393201 GWK393206:GWK393209 GWK458728:GWK458737 GWK458742:GWK458745 GWK524264:GWK524273 GWK524278:GWK524281 GWK589800:GWK589809 GWK589814:GWK589817 GWK655336:GWK655345 GWK655350:GWK655353 GWK720872:GWK720881 GWK720886:GWK720889 GWK786408:GWK786417 GWK786422:GWK786425 GWK851944:GWK851953 GWK851958:GWK851961 GWK917480:GWK917489 GWK917494:GWK917497 GWK983016:GWK983025 GWK983030:GWK983033 HGG9:HGG16 HGG22:HGG30 HGG65512:HGG65521 HGG65526:HGG65529 HGG131048:HGG131057 HGG131062:HGG131065 HGG196584:HGG196593 HGG196598:HGG196601 HGG262120:HGG262129 HGG262134:HGG262137 HGG327656:HGG327665 HGG327670:HGG327673 HGG393192:HGG393201 HGG393206:HGG393209 HGG458728:HGG458737 HGG458742:HGG458745 HGG524264:HGG524273 HGG524278:HGG524281 HGG589800:HGG589809 HGG589814:HGG589817 HGG655336:HGG655345 HGG655350:HGG655353 HGG720872:HGG720881 HGG720886:HGG720889 HGG786408:HGG786417 HGG786422:HGG786425 HGG851944:HGG851953 HGG851958:HGG851961 HGG917480:HGG917489 HGG917494:HGG917497 HGG983016:HGG983025 HGG983030:HGG983033 HQC9:HQC16 HQC22:HQC30 HQC65512:HQC65521 HQC65526:HQC65529 HQC131048:HQC131057 HQC131062:HQC131065 HQC196584:HQC196593 HQC196598:HQC196601 HQC262120:HQC262129 HQC262134:HQC262137 HQC327656:HQC327665 HQC327670:HQC327673 HQC393192:HQC393201 HQC393206:HQC393209 HQC458728:HQC458737 HQC458742:HQC458745 HQC524264:HQC524273 HQC524278:HQC524281 HQC589800:HQC589809 HQC589814:HQC589817 HQC655336:HQC655345 HQC655350:HQC655353 HQC720872:HQC720881 HQC720886:HQC720889 HQC786408:HQC786417 HQC786422:HQC786425 HQC851944:HQC851953 HQC851958:HQC851961 HQC917480:HQC917489 HQC917494:HQC917497 HQC983016:HQC983025 HQC983030:HQC983033 HZY9:HZY16 HZY22:HZY30 HZY65512:HZY65521 HZY65526:HZY65529 HZY131048:HZY131057 HZY131062:HZY131065 HZY196584:HZY196593 HZY196598:HZY196601 HZY262120:HZY262129 HZY262134:HZY262137 HZY327656:HZY327665 HZY327670:HZY327673 HZY393192:HZY393201 HZY393206:HZY393209 HZY458728:HZY458737 HZY458742:HZY458745 HZY524264:HZY524273 HZY524278:HZY524281 HZY589800:HZY589809 HZY589814:HZY589817 HZY655336:HZY655345 HZY655350:HZY655353 HZY720872:HZY720881 HZY720886:HZY720889 HZY786408:HZY786417 HZY786422:HZY786425 HZY851944:HZY851953 HZY851958:HZY851961 HZY917480:HZY917489 HZY917494:HZY917497 HZY983016:HZY983025 HZY983030:HZY983033 IJU9:IJU16 IJU22:IJU30 IJU65512:IJU65521 IJU65526:IJU65529 IJU131048:IJU131057 IJU131062:IJU131065 IJU196584:IJU196593 IJU196598:IJU196601 IJU262120:IJU262129 IJU262134:IJU262137 IJU327656:IJU327665 IJU327670:IJU327673 IJU393192:IJU393201 IJU393206:IJU393209 IJU458728:IJU458737 IJU458742:IJU458745 IJU524264:IJU524273 IJU524278:IJU524281 IJU589800:IJU589809 IJU589814:IJU589817 IJU655336:IJU655345 IJU655350:IJU655353 IJU720872:IJU720881 IJU720886:IJU720889 IJU786408:IJU786417 IJU786422:IJU786425 IJU851944:IJU851953 IJU851958:IJU851961 IJU917480:IJU917489 IJU917494:IJU917497 IJU983016:IJU983025 IJU983030:IJU983033 ITQ9:ITQ16 ITQ22:ITQ30 ITQ65512:ITQ65521 ITQ65526:ITQ65529 ITQ131048:ITQ131057 ITQ131062:ITQ131065 ITQ196584:ITQ196593 ITQ196598:ITQ196601 ITQ262120:ITQ262129 ITQ262134:ITQ262137 ITQ327656:ITQ327665 ITQ327670:ITQ327673 ITQ393192:ITQ393201 ITQ393206:ITQ393209 ITQ458728:ITQ458737 ITQ458742:ITQ458745 ITQ524264:ITQ524273 ITQ524278:ITQ524281 ITQ589800:ITQ589809 ITQ589814:ITQ589817 ITQ655336:ITQ655345 ITQ655350:ITQ655353 ITQ720872:ITQ720881 ITQ720886:ITQ720889 ITQ786408:ITQ786417 ITQ786422:ITQ786425 ITQ851944:ITQ851953 ITQ851958:ITQ851961 ITQ917480:ITQ917489 ITQ917494:ITQ917497 ITQ983016:ITQ983025 ITQ983030:ITQ983033 JDM9:JDM16 JDM22:JDM30 JDM65512:JDM65521 JDM65526:JDM65529 JDM131048:JDM131057 JDM131062:JDM131065 JDM196584:JDM196593 JDM196598:JDM196601 JDM262120:JDM262129 JDM262134:JDM262137 JDM327656:JDM327665 JDM327670:JDM327673 JDM393192:JDM393201 JDM393206:JDM393209 JDM458728:JDM458737 JDM458742:JDM458745 JDM524264:JDM524273 JDM524278:JDM524281 JDM589800:JDM589809 JDM589814:JDM589817 JDM655336:JDM655345 JDM655350:JDM655353 JDM720872:JDM720881 JDM720886:JDM720889 JDM786408:JDM786417 JDM786422:JDM786425 JDM851944:JDM851953 JDM851958:JDM851961 JDM917480:JDM917489 JDM917494:JDM917497 JDM983016:JDM983025 JDM983030:JDM983033 JNI9:JNI16 JNI22:JNI30 JNI65512:JNI65521 JNI65526:JNI65529 JNI131048:JNI131057 JNI131062:JNI131065 JNI196584:JNI196593 JNI196598:JNI196601 JNI262120:JNI262129 JNI262134:JNI262137 JNI327656:JNI327665 JNI327670:JNI327673 JNI393192:JNI393201 JNI393206:JNI393209 JNI458728:JNI458737 JNI458742:JNI458745 JNI524264:JNI524273 JNI524278:JNI524281 JNI589800:JNI589809 JNI589814:JNI589817 JNI655336:JNI655345 JNI655350:JNI655353 JNI720872:JNI720881 JNI720886:JNI720889 JNI786408:JNI786417 JNI786422:JNI786425 JNI851944:JNI851953 JNI851958:JNI851961 JNI917480:JNI917489 JNI917494:JNI917497 JNI983016:JNI983025 JNI983030:JNI983033 JXE9:JXE16 JXE22:JXE30 JXE65512:JXE65521 JXE65526:JXE65529 JXE131048:JXE131057 JXE131062:JXE131065 JXE196584:JXE196593 JXE196598:JXE196601 JXE262120:JXE262129 JXE262134:JXE262137 JXE327656:JXE327665 JXE327670:JXE327673 JXE393192:JXE393201 JXE393206:JXE393209 JXE458728:JXE458737 JXE458742:JXE458745 JXE524264:JXE524273 JXE524278:JXE524281 JXE589800:JXE589809 JXE589814:JXE589817 JXE655336:JXE655345 JXE655350:JXE655353 JXE720872:JXE720881 JXE720886:JXE720889 JXE786408:JXE786417 JXE786422:JXE786425 JXE851944:JXE851953 JXE851958:JXE851961 JXE917480:JXE917489 JXE917494:JXE917497 JXE983016:JXE983025 JXE983030:JXE983033 KHA9:KHA16 KHA22:KHA30 KHA65512:KHA65521 KHA65526:KHA65529 KHA131048:KHA131057 KHA131062:KHA131065 KHA196584:KHA196593 KHA196598:KHA196601 KHA262120:KHA262129 KHA262134:KHA262137 KHA327656:KHA327665 KHA327670:KHA327673 KHA393192:KHA393201 KHA393206:KHA393209 KHA458728:KHA458737 KHA458742:KHA458745 KHA524264:KHA524273 KHA524278:KHA524281 KHA589800:KHA589809 KHA589814:KHA589817 KHA655336:KHA655345 KHA655350:KHA655353 KHA720872:KHA720881 KHA720886:KHA720889 KHA786408:KHA786417 KHA786422:KHA786425 KHA851944:KHA851953 KHA851958:KHA851961 KHA917480:KHA917489 KHA917494:KHA917497 KHA983016:KHA983025 KHA983030:KHA983033 KQW9:KQW16 KQW22:KQW30 KQW65512:KQW65521 KQW65526:KQW65529 KQW131048:KQW131057 KQW131062:KQW131065 KQW196584:KQW196593 KQW196598:KQW196601 KQW262120:KQW262129 KQW262134:KQW262137 KQW327656:KQW327665 KQW327670:KQW327673 KQW393192:KQW393201 KQW393206:KQW393209 KQW458728:KQW458737 KQW458742:KQW458745 KQW524264:KQW524273 KQW524278:KQW524281 KQW589800:KQW589809 KQW589814:KQW589817 KQW655336:KQW655345 KQW655350:KQW655353 KQW720872:KQW720881 KQW720886:KQW720889 KQW786408:KQW786417 KQW786422:KQW786425 KQW851944:KQW851953 KQW851958:KQW851961 KQW917480:KQW917489 KQW917494:KQW917497 KQW983016:KQW983025 KQW983030:KQW983033 LAS9:LAS16 LAS22:LAS30 LAS65512:LAS65521 LAS65526:LAS65529 LAS131048:LAS131057 LAS131062:LAS131065 LAS196584:LAS196593 LAS196598:LAS196601 LAS262120:LAS262129 LAS262134:LAS262137 LAS327656:LAS327665 LAS327670:LAS327673 LAS393192:LAS393201 LAS393206:LAS393209 LAS458728:LAS458737 LAS458742:LAS458745 LAS524264:LAS524273 LAS524278:LAS524281 LAS589800:LAS589809 LAS589814:LAS589817 LAS655336:LAS655345 LAS655350:LAS655353 LAS720872:LAS720881 LAS720886:LAS720889 LAS786408:LAS786417 LAS786422:LAS786425 LAS851944:LAS851953 LAS851958:LAS851961 LAS917480:LAS917489 LAS917494:LAS917497 LAS983016:LAS983025 LAS983030:LAS983033 LKO9:LKO16 LKO22:LKO30 LKO65512:LKO65521 LKO65526:LKO65529 LKO131048:LKO131057 LKO131062:LKO131065 LKO196584:LKO196593 LKO196598:LKO196601 LKO262120:LKO262129 LKO262134:LKO262137 LKO327656:LKO327665 LKO327670:LKO327673 LKO393192:LKO393201 LKO393206:LKO393209 LKO458728:LKO458737 LKO458742:LKO458745 LKO524264:LKO524273 LKO524278:LKO524281 LKO589800:LKO589809 LKO589814:LKO589817 LKO655336:LKO655345 LKO655350:LKO655353 LKO720872:LKO720881 LKO720886:LKO720889 LKO786408:LKO786417 LKO786422:LKO786425 LKO851944:LKO851953 LKO851958:LKO851961 LKO917480:LKO917489 LKO917494:LKO917497 LKO983016:LKO983025 LKO983030:LKO983033 LUK9:LUK16 LUK22:LUK30 LUK65512:LUK65521 LUK65526:LUK65529 LUK131048:LUK131057 LUK131062:LUK131065 LUK196584:LUK196593 LUK196598:LUK196601 LUK262120:LUK262129 LUK262134:LUK262137 LUK327656:LUK327665 LUK327670:LUK327673 LUK393192:LUK393201 LUK393206:LUK393209 LUK458728:LUK458737 LUK458742:LUK458745 LUK524264:LUK524273 LUK524278:LUK524281 LUK589800:LUK589809 LUK589814:LUK589817 LUK655336:LUK655345 LUK655350:LUK655353 LUK720872:LUK720881 LUK720886:LUK720889 LUK786408:LUK786417 LUK786422:LUK786425 LUK851944:LUK851953 LUK851958:LUK851961 LUK917480:LUK917489 LUK917494:LUK917497 LUK983016:LUK983025 LUK983030:LUK983033 MEG9:MEG16 MEG22:MEG30 MEG65512:MEG65521 MEG65526:MEG65529 MEG131048:MEG131057 MEG131062:MEG131065 MEG196584:MEG196593 MEG196598:MEG196601 MEG262120:MEG262129 MEG262134:MEG262137 MEG327656:MEG327665 MEG327670:MEG327673 MEG393192:MEG393201 MEG393206:MEG393209 MEG458728:MEG458737 MEG458742:MEG458745 MEG524264:MEG524273 MEG524278:MEG524281 MEG589800:MEG589809 MEG589814:MEG589817 MEG655336:MEG655345 MEG655350:MEG655353 MEG720872:MEG720881 MEG720886:MEG720889 MEG786408:MEG786417 MEG786422:MEG786425 MEG851944:MEG851953 MEG851958:MEG851961 MEG917480:MEG917489 MEG917494:MEG917497 MEG983016:MEG983025 MEG983030:MEG983033 MOC9:MOC16 MOC22:MOC30 MOC65512:MOC65521 MOC65526:MOC65529 MOC131048:MOC131057 MOC131062:MOC131065 MOC196584:MOC196593 MOC196598:MOC196601 MOC262120:MOC262129 MOC262134:MOC262137 MOC327656:MOC327665 MOC327670:MOC327673 MOC393192:MOC393201 MOC393206:MOC393209 MOC458728:MOC458737 MOC458742:MOC458745 MOC524264:MOC524273 MOC524278:MOC524281 MOC589800:MOC589809 MOC589814:MOC589817 MOC655336:MOC655345 MOC655350:MOC655353 MOC720872:MOC720881 MOC720886:MOC720889 MOC786408:MOC786417 MOC786422:MOC786425 MOC851944:MOC851953 MOC851958:MOC851961 MOC917480:MOC917489 MOC917494:MOC917497 MOC983016:MOC983025 MOC983030:MOC983033 MXY9:MXY16 MXY22:MXY30 MXY65512:MXY65521 MXY65526:MXY65529 MXY131048:MXY131057 MXY131062:MXY131065 MXY196584:MXY196593 MXY196598:MXY196601 MXY262120:MXY262129 MXY262134:MXY262137 MXY327656:MXY327665 MXY327670:MXY327673 MXY393192:MXY393201 MXY393206:MXY393209 MXY458728:MXY458737 MXY458742:MXY458745 MXY524264:MXY524273 MXY524278:MXY524281 MXY589800:MXY589809 MXY589814:MXY589817 MXY655336:MXY655345 MXY655350:MXY655353 MXY720872:MXY720881 MXY720886:MXY720889 MXY786408:MXY786417 MXY786422:MXY786425 MXY851944:MXY851953 MXY851958:MXY851961 MXY917480:MXY917489 MXY917494:MXY917497 MXY983016:MXY983025 MXY983030:MXY983033 NHU9:NHU16 NHU22:NHU30 NHU65512:NHU65521 NHU65526:NHU65529 NHU131048:NHU131057 NHU131062:NHU131065 NHU196584:NHU196593 NHU196598:NHU196601 NHU262120:NHU262129 NHU262134:NHU262137 NHU327656:NHU327665 NHU327670:NHU327673 NHU393192:NHU393201 NHU393206:NHU393209 NHU458728:NHU458737 NHU458742:NHU458745 NHU524264:NHU524273 NHU524278:NHU524281 NHU589800:NHU589809 NHU589814:NHU589817 NHU655336:NHU655345 NHU655350:NHU655353 NHU720872:NHU720881 NHU720886:NHU720889 NHU786408:NHU786417 NHU786422:NHU786425 NHU851944:NHU851953 NHU851958:NHU851961 NHU917480:NHU917489 NHU917494:NHU917497 NHU983016:NHU983025 NHU983030:NHU983033 NRQ9:NRQ16 NRQ22:NRQ30 NRQ65512:NRQ65521 NRQ65526:NRQ65529 NRQ131048:NRQ131057 NRQ131062:NRQ131065 NRQ196584:NRQ196593 NRQ196598:NRQ196601 NRQ262120:NRQ262129 NRQ262134:NRQ262137 NRQ327656:NRQ327665 NRQ327670:NRQ327673 NRQ393192:NRQ393201 NRQ393206:NRQ393209 NRQ458728:NRQ458737 NRQ458742:NRQ458745 NRQ524264:NRQ524273 NRQ524278:NRQ524281 NRQ589800:NRQ589809 NRQ589814:NRQ589817 NRQ655336:NRQ655345 NRQ655350:NRQ655353 NRQ720872:NRQ720881 NRQ720886:NRQ720889 NRQ786408:NRQ786417 NRQ786422:NRQ786425 NRQ851944:NRQ851953 NRQ851958:NRQ851961 NRQ917480:NRQ917489 NRQ917494:NRQ917497 NRQ983016:NRQ983025 NRQ983030:NRQ983033 OBM9:OBM16 OBM22:OBM30 OBM65512:OBM65521 OBM65526:OBM65529 OBM131048:OBM131057 OBM131062:OBM131065 OBM196584:OBM196593 OBM196598:OBM196601 OBM262120:OBM262129 OBM262134:OBM262137 OBM327656:OBM327665 OBM327670:OBM327673 OBM393192:OBM393201 OBM393206:OBM393209 OBM458728:OBM458737 OBM458742:OBM458745 OBM524264:OBM524273 OBM524278:OBM524281 OBM589800:OBM589809 OBM589814:OBM589817 OBM655336:OBM655345 OBM655350:OBM655353 OBM720872:OBM720881 OBM720886:OBM720889 OBM786408:OBM786417 OBM786422:OBM786425 OBM851944:OBM851953 OBM851958:OBM851961 OBM917480:OBM917489 OBM917494:OBM917497 OBM983016:OBM983025 OBM983030:OBM983033 OLI9:OLI16 OLI22:OLI30 OLI65512:OLI65521 OLI65526:OLI65529 OLI131048:OLI131057 OLI131062:OLI131065 OLI196584:OLI196593 OLI196598:OLI196601 OLI262120:OLI262129 OLI262134:OLI262137 OLI327656:OLI327665 OLI327670:OLI327673 OLI393192:OLI393201 OLI393206:OLI393209 OLI458728:OLI458737 OLI458742:OLI458745 OLI524264:OLI524273 OLI524278:OLI524281 OLI589800:OLI589809 OLI589814:OLI589817 OLI655336:OLI655345 OLI655350:OLI655353 OLI720872:OLI720881 OLI720886:OLI720889 OLI786408:OLI786417 OLI786422:OLI786425 OLI851944:OLI851953 OLI851958:OLI851961 OLI917480:OLI917489 OLI917494:OLI917497 OLI983016:OLI983025 OLI983030:OLI983033 OVE9:OVE16 OVE22:OVE30 OVE65512:OVE65521 OVE65526:OVE65529 OVE131048:OVE131057 OVE131062:OVE131065 OVE196584:OVE196593 OVE196598:OVE196601 OVE262120:OVE262129 OVE262134:OVE262137 OVE327656:OVE327665 OVE327670:OVE327673 OVE393192:OVE393201 OVE393206:OVE393209 OVE458728:OVE458737 OVE458742:OVE458745 OVE524264:OVE524273 OVE524278:OVE524281 OVE589800:OVE589809 OVE589814:OVE589817 OVE655336:OVE655345 OVE655350:OVE655353 OVE720872:OVE720881 OVE720886:OVE720889 OVE786408:OVE786417 OVE786422:OVE786425 OVE851944:OVE851953 OVE851958:OVE851961 OVE917480:OVE917489 OVE917494:OVE917497 OVE983016:OVE983025 OVE983030:OVE983033 PFA9:PFA16 PFA22:PFA30 PFA65512:PFA65521 PFA65526:PFA65529 PFA131048:PFA131057 PFA131062:PFA131065 PFA196584:PFA196593 PFA196598:PFA196601 PFA262120:PFA262129 PFA262134:PFA262137 PFA327656:PFA327665 PFA327670:PFA327673 PFA393192:PFA393201 PFA393206:PFA393209 PFA458728:PFA458737 PFA458742:PFA458745 PFA524264:PFA524273 PFA524278:PFA524281 PFA589800:PFA589809 PFA589814:PFA589817 PFA655336:PFA655345 PFA655350:PFA655353 PFA720872:PFA720881 PFA720886:PFA720889 PFA786408:PFA786417 PFA786422:PFA786425 PFA851944:PFA851953 PFA851958:PFA851961 PFA917480:PFA917489 PFA917494:PFA917497 PFA983016:PFA983025 PFA983030:PFA983033 POW9:POW16 POW22:POW30 POW65512:POW65521 POW65526:POW65529 POW131048:POW131057 POW131062:POW131065 POW196584:POW196593 POW196598:POW196601 POW262120:POW262129 POW262134:POW262137 POW327656:POW327665 POW327670:POW327673 POW393192:POW393201 POW393206:POW393209 POW458728:POW458737 POW458742:POW458745 POW524264:POW524273 POW524278:POW524281 POW589800:POW589809 POW589814:POW589817 POW655336:POW655345 POW655350:POW655353 POW720872:POW720881 POW720886:POW720889 POW786408:POW786417 POW786422:POW786425 POW851944:POW851953 POW851958:POW851961 POW917480:POW917489 POW917494:POW917497 POW983016:POW983025 POW983030:POW983033 PYS9:PYS16 PYS22:PYS30 PYS65512:PYS65521 PYS65526:PYS65529 PYS131048:PYS131057 PYS131062:PYS131065 PYS196584:PYS196593 PYS196598:PYS196601 PYS262120:PYS262129 PYS262134:PYS262137 PYS327656:PYS327665 PYS327670:PYS327673 PYS393192:PYS393201 PYS393206:PYS393209 PYS458728:PYS458737 PYS458742:PYS458745 PYS524264:PYS524273 PYS524278:PYS524281 PYS589800:PYS589809 PYS589814:PYS589817 PYS655336:PYS655345 PYS655350:PYS655353 PYS720872:PYS720881 PYS720886:PYS720889 PYS786408:PYS786417 PYS786422:PYS786425 PYS851944:PYS851953 PYS851958:PYS851961 PYS917480:PYS917489 PYS917494:PYS917497 PYS983016:PYS983025 PYS983030:PYS983033 QIO9:QIO16 QIO22:QIO30 QIO65512:QIO65521 QIO65526:QIO65529 QIO131048:QIO131057 QIO131062:QIO131065 QIO196584:QIO196593 QIO196598:QIO196601 QIO262120:QIO262129 QIO262134:QIO262137 QIO327656:QIO327665 QIO327670:QIO327673 QIO393192:QIO393201 QIO393206:QIO393209 QIO458728:QIO458737 QIO458742:QIO458745 QIO524264:QIO524273 QIO524278:QIO524281 QIO589800:QIO589809 QIO589814:QIO589817 QIO655336:QIO655345 QIO655350:QIO655353 QIO720872:QIO720881 QIO720886:QIO720889 QIO786408:QIO786417 QIO786422:QIO786425 QIO851944:QIO851953 QIO851958:QIO851961 QIO917480:QIO917489 QIO917494:QIO917497 QIO983016:QIO983025 QIO983030:QIO983033 QSK9:QSK16 QSK22:QSK30 QSK65512:QSK65521 QSK65526:QSK65529 QSK131048:QSK131057 QSK131062:QSK131065 QSK196584:QSK196593 QSK196598:QSK196601 QSK262120:QSK262129 QSK262134:QSK262137 QSK327656:QSK327665 QSK327670:QSK327673 QSK393192:QSK393201 QSK393206:QSK393209 QSK458728:QSK458737 QSK458742:QSK458745 QSK524264:QSK524273 QSK524278:QSK524281 QSK589800:QSK589809 QSK589814:QSK589817 QSK655336:QSK655345 QSK655350:QSK655353 QSK720872:QSK720881 QSK720886:QSK720889 QSK786408:QSK786417 QSK786422:QSK786425 QSK851944:QSK851953 QSK851958:QSK851961 QSK917480:QSK917489 QSK917494:QSK917497 QSK983016:QSK983025 QSK983030:QSK983033 RCG9:RCG16 RCG22:RCG30 RCG65512:RCG65521 RCG65526:RCG65529 RCG131048:RCG131057 RCG131062:RCG131065 RCG196584:RCG196593 RCG196598:RCG196601 RCG262120:RCG262129 RCG262134:RCG262137 RCG327656:RCG327665 RCG327670:RCG327673 RCG393192:RCG393201 RCG393206:RCG393209 RCG458728:RCG458737 RCG458742:RCG458745 RCG524264:RCG524273 RCG524278:RCG524281 RCG589800:RCG589809 RCG589814:RCG589817 RCG655336:RCG655345 RCG655350:RCG655353 RCG720872:RCG720881 RCG720886:RCG720889 RCG786408:RCG786417 RCG786422:RCG786425 RCG851944:RCG851953 RCG851958:RCG851961 RCG917480:RCG917489 RCG917494:RCG917497 RCG983016:RCG983025 RCG983030:RCG983033 RMC9:RMC16 RMC22:RMC30 RMC65512:RMC65521 RMC65526:RMC65529 RMC131048:RMC131057 RMC131062:RMC131065 RMC196584:RMC196593 RMC196598:RMC196601 RMC262120:RMC262129 RMC262134:RMC262137 RMC327656:RMC327665 RMC327670:RMC327673 RMC393192:RMC393201 RMC393206:RMC393209 RMC458728:RMC458737 RMC458742:RMC458745 RMC524264:RMC524273 RMC524278:RMC524281 RMC589800:RMC589809 RMC589814:RMC589817 RMC655336:RMC655345 RMC655350:RMC655353 RMC720872:RMC720881 RMC720886:RMC720889 RMC786408:RMC786417 RMC786422:RMC786425 RMC851944:RMC851953 RMC851958:RMC851961 RMC917480:RMC917489 RMC917494:RMC917497 RMC983016:RMC983025 RMC983030:RMC983033 RVY9:RVY16 RVY22:RVY30 RVY65512:RVY65521 RVY65526:RVY65529 RVY131048:RVY131057 RVY131062:RVY131065 RVY196584:RVY196593 RVY196598:RVY196601 RVY262120:RVY262129 RVY262134:RVY262137 RVY327656:RVY327665 RVY327670:RVY327673 RVY393192:RVY393201 RVY393206:RVY393209 RVY458728:RVY458737 RVY458742:RVY458745 RVY524264:RVY524273 RVY524278:RVY524281 RVY589800:RVY589809 RVY589814:RVY589817 RVY655336:RVY655345 RVY655350:RVY655353 RVY720872:RVY720881 RVY720886:RVY720889 RVY786408:RVY786417 RVY786422:RVY786425 RVY851944:RVY851953 RVY851958:RVY851961 RVY917480:RVY917489 RVY917494:RVY917497 RVY983016:RVY983025 RVY983030:RVY983033 SFU9:SFU16 SFU22:SFU30 SFU65512:SFU65521 SFU65526:SFU65529 SFU131048:SFU131057 SFU131062:SFU131065 SFU196584:SFU196593 SFU196598:SFU196601 SFU262120:SFU262129 SFU262134:SFU262137 SFU327656:SFU327665 SFU327670:SFU327673 SFU393192:SFU393201 SFU393206:SFU393209 SFU458728:SFU458737 SFU458742:SFU458745 SFU524264:SFU524273 SFU524278:SFU524281 SFU589800:SFU589809 SFU589814:SFU589817 SFU655336:SFU655345 SFU655350:SFU655353 SFU720872:SFU720881 SFU720886:SFU720889 SFU786408:SFU786417 SFU786422:SFU786425 SFU851944:SFU851953 SFU851958:SFU851961 SFU917480:SFU917489 SFU917494:SFU917497 SFU983016:SFU983025 SFU983030:SFU983033 SPQ9:SPQ16 SPQ22:SPQ30 SPQ65512:SPQ65521 SPQ65526:SPQ65529 SPQ131048:SPQ131057 SPQ131062:SPQ131065 SPQ196584:SPQ196593 SPQ196598:SPQ196601 SPQ262120:SPQ262129 SPQ262134:SPQ262137 SPQ327656:SPQ327665 SPQ327670:SPQ327673 SPQ393192:SPQ393201 SPQ393206:SPQ393209 SPQ458728:SPQ458737 SPQ458742:SPQ458745 SPQ524264:SPQ524273 SPQ524278:SPQ524281 SPQ589800:SPQ589809 SPQ589814:SPQ589817 SPQ655336:SPQ655345 SPQ655350:SPQ655353 SPQ720872:SPQ720881 SPQ720886:SPQ720889 SPQ786408:SPQ786417 SPQ786422:SPQ786425 SPQ851944:SPQ851953 SPQ851958:SPQ851961 SPQ917480:SPQ917489 SPQ917494:SPQ917497 SPQ983016:SPQ983025 SPQ983030:SPQ983033 SZM9:SZM16 SZM22:SZM30 SZM65512:SZM65521 SZM65526:SZM65529 SZM131048:SZM131057 SZM131062:SZM131065 SZM196584:SZM196593 SZM196598:SZM196601 SZM262120:SZM262129 SZM262134:SZM262137 SZM327656:SZM327665 SZM327670:SZM327673 SZM393192:SZM393201 SZM393206:SZM393209 SZM458728:SZM458737 SZM458742:SZM458745 SZM524264:SZM524273 SZM524278:SZM524281 SZM589800:SZM589809 SZM589814:SZM589817 SZM655336:SZM655345 SZM655350:SZM655353 SZM720872:SZM720881 SZM720886:SZM720889 SZM786408:SZM786417 SZM786422:SZM786425 SZM851944:SZM851953 SZM851958:SZM851961 SZM917480:SZM917489 SZM917494:SZM917497 SZM983016:SZM983025 SZM983030:SZM983033 TJI9:TJI16 TJI22:TJI30 TJI65512:TJI65521 TJI65526:TJI65529 TJI131048:TJI131057 TJI131062:TJI131065 TJI196584:TJI196593 TJI196598:TJI196601 TJI262120:TJI262129 TJI262134:TJI262137 TJI327656:TJI327665 TJI327670:TJI327673 TJI393192:TJI393201 TJI393206:TJI393209 TJI458728:TJI458737 TJI458742:TJI458745 TJI524264:TJI524273 TJI524278:TJI524281 TJI589800:TJI589809 TJI589814:TJI589817 TJI655336:TJI655345 TJI655350:TJI655353 TJI720872:TJI720881 TJI720886:TJI720889 TJI786408:TJI786417 TJI786422:TJI786425 TJI851944:TJI851953 TJI851958:TJI851961 TJI917480:TJI917489 TJI917494:TJI917497 TJI983016:TJI983025 TJI983030:TJI983033 TTE9:TTE16 TTE22:TTE30 TTE65512:TTE65521 TTE65526:TTE65529 TTE131048:TTE131057 TTE131062:TTE131065 TTE196584:TTE196593 TTE196598:TTE196601 TTE262120:TTE262129 TTE262134:TTE262137 TTE327656:TTE327665 TTE327670:TTE327673 TTE393192:TTE393201 TTE393206:TTE393209 TTE458728:TTE458737 TTE458742:TTE458745 TTE524264:TTE524273 TTE524278:TTE524281 TTE589800:TTE589809 TTE589814:TTE589817 TTE655336:TTE655345 TTE655350:TTE655353 TTE720872:TTE720881 TTE720886:TTE720889 TTE786408:TTE786417 TTE786422:TTE786425 TTE851944:TTE851953 TTE851958:TTE851961 TTE917480:TTE917489 TTE917494:TTE917497 TTE983016:TTE983025 TTE983030:TTE983033 UDA9:UDA16 UDA22:UDA30 UDA65512:UDA65521 UDA65526:UDA65529 UDA131048:UDA131057 UDA131062:UDA131065 UDA196584:UDA196593 UDA196598:UDA196601 UDA262120:UDA262129 UDA262134:UDA262137 UDA327656:UDA327665 UDA327670:UDA327673 UDA393192:UDA393201 UDA393206:UDA393209 UDA458728:UDA458737 UDA458742:UDA458745 UDA524264:UDA524273 UDA524278:UDA524281 UDA589800:UDA589809 UDA589814:UDA589817 UDA655336:UDA655345 UDA655350:UDA655353 UDA720872:UDA720881 UDA720886:UDA720889 UDA786408:UDA786417 UDA786422:UDA786425 UDA851944:UDA851953 UDA851958:UDA851961 UDA917480:UDA917489 UDA917494:UDA917497 UDA983016:UDA983025 UDA983030:UDA983033 UMW9:UMW16 UMW22:UMW30 UMW65512:UMW65521 UMW65526:UMW65529 UMW131048:UMW131057 UMW131062:UMW131065 UMW196584:UMW196593 UMW196598:UMW196601 UMW262120:UMW262129 UMW262134:UMW262137 UMW327656:UMW327665 UMW327670:UMW327673 UMW393192:UMW393201 UMW393206:UMW393209 UMW458728:UMW458737 UMW458742:UMW458745 UMW524264:UMW524273 UMW524278:UMW524281 UMW589800:UMW589809 UMW589814:UMW589817 UMW655336:UMW655345 UMW655350:UMW655353 UMW720872:UMW720881 UMW720886:UMW720889 UMW786408:UMW786417 UMW786422:UMW786425 UMW851944:UMW851953 UMW851958:UMW851961 UMW917480:UMW917489 UMW917494:UMW917497 UMW983016:UMW983025 UMW983030:UMW983033 UWS9:UWS16 UWS22:UWS30 UWS65512:UWS65521 UWS65526:UWS65529 UWS131048:UWS131057 UWS131062:UWS131065 UWS196584:UWS196593 UWS196598:UWS196601 UWS262120:UWS262129 UWS262134:UWS262137 UWS327656:UWS327665 UWS327670:UWS327673 UWS393192:UWS393201 UWS393206:UWS393209 UWS458728:UWS458737 UWS458742:UWS458745 UWS524264:UWS524273 UWS524278:UWS524281 UWS589800:UWS589809 UWS589814:UWS589817 UWS655336:UWS655345 UWS655350:UWS655353 UWS720872:UWS720881 UWS720886:UWS720889 UWS786408:UWS786417 UWS786422:UWS786425 UWS851944:UWS851953 UWS851958:UWS851961 UWS917480:UWS917489 UWS917494:UWS917497 UWS983016:UWS983025 UWS983030:UWS983033 VGO9:VGO16 VGO22:VGO30 VGO65512:VGO65521 VGO65526:VGO65529 VGO131048:VGO131057 VGO131062:VGO131065 VGO196584:VGO196593 VGO196598:VGO196601 VGO262120:VGO262129 VGO262134:VGO262137 VGO327656:VGO327665 VGO327670:VGO327673 VGO393192:VGO393201 VGO393206:VGO393209 VGO458728:VGO458737 VGO458742:VGO458745 VGO524264:VGO524273 VGO524278:VGO524281 VGO589800:VGO589809 VGO589814:VGO589817 VGO655336:VGO655345 VGO655350:VGO655353 VGO720872:VGO720881 VGO720886:VGO720889 VGO786408:VGO786417 VGO786422:VGO786425 VGO851944:VGO851953 VGO851958:VGO851961 VGO917480:VGO917489 VGO917494:VGO917497 VGO983016:VGO983025 VGO983030:VGO983033 VQK9:VQK16 VQK22:VQK30 VQK65512:VQK65521 VQK65526:VQK65529 VQK131048:VQK131057 VQK131062:VQK131065 VQK196584:VQK196593 VQK196598:VQK196601 VQK262120:VQK262129 VQK262134:VQK262137 VQK327656:VQK327665 VQK327670:VQK327673 VQK393192:VQK393201 VQK393206:VQK393209 VQK458728:VQK458737 VQK458742:VQK458745 VQK524264:VQK524273 VQK524278:VQK524281 VQK589800:VQK589809 VQK589814:VQK589817 VQK655336:VQK655345 VQK655350:VQK655353 VQK720872:VQK720881 VQK720886:VQK720889 VQK786408:VQK786417 VQK786422:VQK786425 VQK851944:VQK851953 VQK851958:VQK851961 VQK917480:VQK917489 VQK917494:VQK917497 VQK983016:VQK983025 VQK983030:VQK983033 WAG9:WAG16 WAG22:WAG30 WAG65512:WAG65521 WAG65526:WAG65529 WAG131048:WAG131057 WAG131062:WAG131065 WAG196584:WAG196593 WAG196598:WAG196601 WAG262120:WAG262129 WAG262134:WAG262137 WAG327656:WAG327665 WAG327670:WAG327673 WAG393192:WAG393201 WAG393206:WAG393209 WAG458728:WAG458737 WAG458742:WAG458745 WAG524264:WAG524273 WAG524278:WAG524281 WAG589800:WAG589809 WAG589814:WAG589817 WAG655336:WAG655345 WAG655350:WAG655353 WAG720872:WAG720881 WAG720886:WAG720889 WAG786408:WAG786417 WAG786422:WAG786425 WAG851944:WAG851953 WAG851958:WAG851961 WAG917480:WAG917489 WAG917494:WAG917497 WAG983016:WAG983025 WAG983030:WAG983033 WKC9:WKC16 WKC22:WKC30 WKC65512:WKC65521 WKC65526:WKC65529 WKC131048:WKC131057 WKC131062:WKC131065 WKC196584:WKC196593 WKC196598:WKC196601 WKC262120:WKC262129 WKC262134:WKC262137 WKC327656:WKC327665 WKC327670:WKC327673 WKC393192:WKC393201 WKC393206:WKC393209 WKC458728:WKC458737 WKC458742:WKC458745 WKC524264:WKC524273 WKC524278:WKC524281 WKC589800:WKC589809 WKC589814:WKC589817 WKC655336:WKC655345 WKC655350:WKC655353 WKC720872:WKC720881 WKC720886:WKC720889 WKC786408:WKC786417 WKC786422:WKC786425 WKC851944:WKC851953 WKC851958:WKC851961 WKC917480:WKC917489 WKC917494:WKC917497 WKC983016:WKC983025 WKC983030:WKC983033 WTY9:WTY16 WTY22:WTY30 WTY65512:WTY65521 WTY65526:WTY65529 WTY131048:WTY131057 WTY131062:WTY131065 WTY196584:WTY196593 WTY196598:WTY196601 WTY262120:WTY262129 WTY262134:WTY262137 WTY327656:WTY327665 WTY327670:WTY327673 WTY393192:WTY393201 WTY393206:WTY393209 WTY458728:WTY458737 WTY458742:WTY458745 WTY524264:WTY524273 WTY524278:WTY524281 WTY589800:WTY589809 WTY589814:WTY589817 WTY655336:WTY655345 WTY655350:WTY655353 WTY720872:WTY720881 WTY720886:WTY720889 WTY786408:WTY786417 WTY786422:WTY786425 WTY851944:WTY851953 WTY851958:WTY851961 WTY917480:WTY917489 WTY917494:WTY917497 WTY983016:WTY983025 WTY983030:WTY983033">
      <formula1>-800000000000</formula1>
      <formula2>1000000000000</formula2>
    </dataValidation>
  </dataValidations>
  <printOptions horizontalCentered="1"/>
  <pageMargins left="0.747916666666667" right="0.550694444444444" top="0.826388888888889" bottom="0.629861111111111" header="0.118055555555556" footer="0.118055555555556"/>
  <pageSetup paperSize="9" orientation="portrait" useFirstPageNumber="1"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showGridLines="0" workbookViewId="0">
      <selection activeCell="J6" sqref="J6"/>
    </sheetView>
  </sheetViews>
  <sheetFormatPr defaultColWidth="9" defaultRowHeight="14.25" outlineLevelCol="5"/>
  <cols>
    <col min="1" max="1" width="33.625" style="57" customWidth="1"/>
    <col min="2" max="6" width="10.375" style="324" customWidth="1"/>
    <col min="7" max="220" width="9" style="57"/>
    <col min="221" max="221" width="55.125" style="57" customWidth="1"/>
    <col min="222" max="222" width="31.875" style="57" customWidth="1"/>
    <col min="223" max="16384" width="9" style="57"/>
  </cols>
  <sheetData>
    <row r="1" spans="1:1">
      <c r="A1" s="57" t="s">
        <v>132</v>
      </c>
    </row>
    <row r="2" ht="33" customHeight="1" spans="1:6">
      <c r="A2" s="144" t="s">
        <v>133</v>
      </c>
      <c r="B2" s="144"/>
      <c r="C2" s="144"/>
      <c r="D2" s="144"/>
      <c r="E2" s="144"/>
      <c r="F2" s="144"/>
    </row>
    <row r="3" ht="20.25" customHeight="1" spans="1:6">
      <c r="A3" s="54"/>
      <c r="B3" s="196"/>
      <c r="C3" s="196"/>
      <c r="E3" s="59" t="s">
        <v>73</v>
      </c>
      <c r="F3" s="59"/>
    </row>
    <row r="4" s="54" customFormat="1" ht="24.95" customHeight="1" spans="1:6">
      <c r="A4" s="60" t="s">
        <v>74</v>
      </c>
      <c r="B4" s="61" t="s">
        <v>75</v>
      </c>
      <c r="C4" s="61" t="s">
        <v>76</v>
      </c>
      <c r="D4" s="333" t="s">
        <v>77</v>
      </c>
      <c r="E4" s="333"/>
      <c r="F4" s="333"/>
    </row>
    <row r="5" s="54" customFormat="1" ht="36" customHeight="1" spans="1:6">
      <c r="A5" s="63"/>
      <c r="B5" s="105"/>
      <c r="C5" s="105"/>
      <c r="D5" s="334" t="s">
        <v>78</v>
      </c>
      <c r="E5" s="148" t="s">
        <v>79</v>
      </c>
      <c r="F5" s="148" t="s">
        <v>80</v>
      </c>
    </row>
    <row r="6" s="232" customFormat="1" ht="23.1" customHeight="1" spans="1:6">
      <c r="A6" s="250" t="s">
        <v>81</v>
      </c>
      <c r="B6" s="335">
        <f>B7+B22</f>
        <v>64089</v>
      </c>
      <c r="C6" s="335">
        <f>C7+C22</f>
        <v>72653</v>
      </c>
      <c r="D6" s="335">
        <f>D7+D22</f>
        <v>77411</v>
      </c>
      <c r="E6" s="336">
        <f>D6/C6</f>
        <v>1.06548938103038</v>
      </c>
      <c r="F6" s="262">
        <f>(D6/B6-1)</f>
        <v>0.207867184696282</v>
      </c>
    </row>
    <row r="7" s="232" customFormat="1" ht="23.1" customHeight="1" spans="1:6">
      <c r="A7" s="337" t="s">
        <v>82</v>
      </c>
      <c r="B7" s="338">
        <f>SUM(B8:B21)</f>
        <v>13746</v>
      </c>
      <c r="C7" s="338">
        <f>SUM(C8:C21)</f>
        <v>17475</v>
      </c>
      <c r="D7" s="338">
        <f>SUM(D8:D21)</f>
        <v>16477</v>
      </c>
      <c r="E7" s="336">
        <f>D7/C7</f>
        <v>0.942889842632332</v>
      </c>
      <c r="F7" s="262">
        <f>(D7/B7-1)</f>
        <v>0.198675978466463</v>
      </c>
    </row>
    <row r="8" ht="23.1" customHeight="1" spans="1:6">
      <c r="A8" s="226" t="s">
        <v>83</v>
      </c>
      <c r="B8" s="329"/>
      <c r="C8" s="329"/>
      <c r="D8" s="329"/>
      <c r="E8" s="339"/>
      <c r="F8" s="259"/>
    </row>
    <row r="9" ht="23.1" customHeight="1" spans="1:6">
      <c r="A9" s="226" t="s">
        <v>84</v>
      </c>
      <c r="B9" s="329"/>
      <c r="C9" s="329"/>
      <c r="D9" s="329"/>
      <c r="E9" s="339"/>
      <c r="F9" s="259"/>
    </row>
    <row r="10" ht="23.1" customHeight="1" spans="1:6">
      <c r="A10" s="226" t="s">
        <v>85</v>
      </c>
      <c r="B10" s="329"/>
      <c r="C10" s="329"/>
      <c r="D10" s="329"/>
      <c r="E10" s="339"/>
      <c r="F10" s="259"/>
    </row>
    <row r="11" ht="23.1" customHeight="1" spans="1:6">
      <c r="A11" s="226" t="s">
        <v>86</v>
      </c>
      <c r="B11" s="329"/>
      <c r="C11" s="329"/>
      <c r="D11" s="329"/>
      <c r="E11" s="339"/>
      <c r="F11" s="259"/>
    </row>
    <row r="12" ht="23.1" customHeight="1" spans="1:6">
      <c r="A12" s="226" t="s">
        <v>87</v>
      </c>
      <c r="B12" s="329"/>
      <c r="C12" s="329"/>
      <c r="D12" s="329"/>
      <c r="E12" s="339"/>
      <c r="F12" s="259"/>
    </row>
    <row r="13" ht="23.1" customHeight="1" spans="1:6">
      <c r="A13" s="226" t="s">
        <v>88</v>
      </c>
      <c r="B13" s="329"/>
      <c r="C13" s="329"/>
      <c r="D13" s="329"/>
      <c r="E13" s="339"/>
      <c r="F13" s="259"/>
    </row>
    <row r="14" ht="23.1" customHeight="1" spans="1:6">
      <c r="A14" s="226" t="s">
        <v>89</v>
      </c>
      <c r="B14" s="329"/>
      <c r="C14" s="329"/>
      <c r="D14" s="329"/>
      <c r="E14" s="339"/>
      <c r="F14" s="259"/>
    </row>
    <row r="15" ht="23.1" customHeight="1" spans="1:6">
      <c r="A15" s="226" t="s">
        <v>90</v>
      </c>
      <c r="B15" s="329"/>
      <c r="C15" s="329"/>
      <c r="D15" s="329"/>
      <c r="E15" s="339"/>
      <c r="F15" s="259"/>
    </row>
    <row r="16" ht="23.1" customHeight="1" spans="1:6">
      <c r="A16" s="226" t="s">
        <v>91</v>
      </c>
      <c r="B16" s="329"/>
      <c r="C16" s="329"/>
      <c r="D16" s="329"/>
      <c r="E16" s="339"/>
      <c r="F16" s="259"/>
    </row>
    <row r="17" ht="23.1" customHeight="1" spans="1:6">
      <c r="A17" s="226" t="s">
        <v>92</v>
      </c>
      <c r="B17" s="329"/>
      <c r="C17" s="329"/>
      <c r="D17" s="329"/>
      <c r="E17" s="339"/>
      <c r="F17" s="259"/>
    </row>
    <row r="18" ht="23.1" customHeight="1" spans="1:6">
      <c r="A18" s="226" t="s">
        <v>93</v>
      </c>
      <c r="B18" s="329">
        <v>1440</v>
      </c>
      <c r="C18" s="329">
        <v>3660</v>
      </c>
      <c r="D18" s="329">
        <v>3584</v>
      </c>
      <c r="E18" s="339"/>
      <c r="F18" s="259"/>
    </row>
    <row r="19" ht="23.1" customHeight="1" spans="1:6">
      <c r="A19" s="226" t="s">
        <v>94</v>
      </c>
      <c r="B19" s="329">
        <v>12203</v>
      </c>
      <c r="C19" s="329">
        <v>13704</v>
      </c>
      <c r="D19" s="329">
        <v>12781</v>
      </c>
      <c r="E19" s="339"/>
      <c r="F19" s="259"/>
    </row>
    <row r="20" ht="23.1" customHeight="1" spans="1:6">
      <c r="A20" s="226" t="s">
        <v>95</v>
      </c>
      <c r="B20" s="329">
        <v>103</v>
      </c>
      <c r="C20" s="329">
        <v>111</v>
      </c>
      <c r="D20" s="329">
        <v>112</v>
      </c>
      <c r="E20" s="339"/>
      <c r="F20" s="259"/>
    </row>
    <row r="21" ht="23.1" customHeight="1" spans="1:6">
      <c r="A21" s="264" t="s">
        <v>96</v>
      </c>
      <c r="B21" s="329"/>
      <c r="C21" s="329"/>
      <c r="D21" s="329"/>
      <c r="E21" s="339"/>
      <c r="F21" s="259"/>
    </row>
    <row r="22" s="232" customFormat="1" ht="23.1" customHeight="1" spans="1:6">
      <c r="A22" s="337" t="s">
        <v>97</v>
      </c>
      <c r="B22" s="338">
        <f>SUM(B23:B29)</f>
        <v>50343</v>
      </c>
      <c r="C22" s="338">
        <f>SUM(C23:C29)</f>
        <v>55178</v>
      </c>
      <c r="D22" s="338">
        <f>SUM(D23:D29)</f>
        <v>60934</v>
      </c>
      <c r="E22" s="336">
        <f>D22/C22</f>
        <v>1.10431693791004</v>
      </c>
      <c r="F22" s="262">
        <f>(D22/B22-1)</f>
        <v>0.210376815048765</v>
      </c>
    </row>
    <row r="23" ht="23.1" customHeight="1" spans="1:6">
      <c r="A23" s="226" t="s">
        <v>98</v>
      </c>
      <c r="B23" s="329">
        <v>6867</v>
      </c>
      <c r="C23" s="329">
        <v>6240</v>
      </c>
      <c r="D23" s="329">
        <v>7095</v>
      </c>
      <c r="E23" s="339"/>
      <c r="F23" s="259"/>
    </row>
    <row r="24" ht="23.1" customHeight="1" spans="1:6">
      <c r="A24" s="226" t="s">
        <v>99</v>
      </c>
      <c r="B24" s="329">
        <v>4990</v>
      </c>
      <c r="C24" s="329">
        <v>5900</v>
      </c>
      <c r="D24" s="329">
        <v>7136</v>
      </c>
      <c r="E24" s="339"/>
      <c r="F24" s="259"/>
    </row>
    <row r="25" ht="23.1" customHeight="1" spans="1:6">
      <c r="A25" s="226" t="s">
        <v>100</v>
      </c>
      <c r="B25" s="329">
        <v>18380</v>
      </c>
      <c r="C25" s="329">
        <v>6500</v>
      </c>
      <c r="D25" s="329">
        <v>7424</v>
      </c>
      <c r="E25" s="339"/>
      <c r="F25" s="259"/>
    </row>
    <row r="26" ht="23.1" customHeight="1" spans="1:6">
      <c r="A26" s="226" t="s">
        <v>101</v>
      </c>
      <c r="B26" s="329"/>
      <c r="C26" s="329"/>
      <c r="D26" s="329"/>
      <c r="E26" s="339"/>
      <c r="F26" s="259"/>
    </row>
    <row r="27" ht="23.1" customHeight="1" spans="1:6">
      <c r="A27" s="226" t="s">
        <v>102</v>
      </c>
      <c r="B27" s="329">
        <v>11120</v>
      </c>
      <c r="C27" s="329">
        <v>35190</v>
      </c>
      <c r="D27" s="329">
        <v>38048</v>
      </c>
      <c r="E27" s="339"/>
      <c r="F27" s="259"/>
    </row>
    <row r="28" ht="23.1" customHeight="1" spans="1:6">
      <c r="A28" s="226" t="s">
        <v>103</v>
      </c>
      <c r="B28" s="329">
        <v>396</v>
      </c>
      <c r="C28" s="329"/>
      <c r="D28" s="329"/>
      <c r="E28" s="339"/>
      <c r="F28" s="259"/>
    </row>
    <row r="29" ht="23.1" customHeight="1" spans="1:6">
      <c r="A29" s="226" t="s">
        <v>104</v>
      </c>
      <c r="B29" s="329">
        <v>8590</v>
      </c>
      <c r="C29" s="329">
        <v>1348</v>
      </c>
      <c r="D29" s="329">
        <v>1231</v>
      </c>
      <c r="E29" s="339"/>
      <c r="F29" s="259"/>
    </row>
    <row r="30" s="232" customFormat="1" ht="23.1" customHeight="1" spans="1:6">
      <c r="A30" s="115" t="s">
        <v>105</v>
      </c>
      <c r="B30" s="340">
        <f>B22+B7</f>
        <v>64089</v>
      </c>
      <c r="C30" s="340">
        <f>C22+C7</f>
        <v>72653</v>
      </c>
      <c r="D30" s="340">
        <f>D22+D7</f>
        <v>77411</v>
      </c>
      <c r="E30" s="341">
        <f>D30/C30</f>
        <v>1.06548938103038</v>
      </c>
      <c r="F30" s="332">
        <f>(D30/B30-1)</f>
        <v>0.207867184696282</v>
      </c>
    </row>
  </sheetData>
  <mergeCells count="6">
    <mergeCell ref="A2:F2"/>
    <mergeCell ref="E3:F3"/>
    <mergeCell ref="D4:F4"/>
    <mergeCell ref="A4:A5"/>
    <mergeCell ref="B4:B5"/>
    <mergeCell ref="C4:C5"/>
  </mergeCells>
  <dataValidations count="1">
    <dataValidation type="whole" operator="between" allowBlank="1" showInputMessage="1" showErrorMessage="1" error="不得保留小数" sqref="B9:B21 D9:D21 D65512:D65521 D65526:D65529 HN9:HN21 HN65512:HN65521 HN65526:HN65529">
      <formula1>-800000000000</formula1>
      <formula2>1000000000000</formula2>
    </dataValidation>
  </dataValidations>
  <printOptions horizontalCentered="1"/>
  <pageMargins left="0.751388888888889" right="0.751388888888889" top="1" bottom="1" header="0.5" footer="0.5"/>
  <pageSetup paperSize="9" scale="98"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showGridLines="0" workbookViewId="0">
      <selection activeCell="H5" sqref="H5"/>
    </sheetView>
  </sheetViews>
  <sheetFormatPr defaultColWidth="9" defaultRowHeight="14.25" outlineLevelCol="5"/>
  <cols>
    <col min="1" max="1" width="31.125" style="57" customWidth="1"/>
    <col min="2" max="3" width="10.625" style="57" customWidth="1"/>
    <col min="4" max="4" width="10.625" style="324" customWidth="1"/>
    <col min="5" max="6" width="10.625" style="57" customWidth="1"/>
    <col min="7" max="209" width="9" style="57"/>
    <col min="210" max="210" width="55.125" style="57" customWidth="1"/>
    <col min="211" max="211" width="31.875" style="57" customWidth="1"/>
    <col min="212" max="16384" width="9" style="57"/>
  </cols>
  <sheetData>
    <row r="1" spans="1:1">
      <c r="A1" s="57" t="s">
        <v>134</v>
      </c>
    </row>
    <row r="2" ht="25.5" customHeight="1" spans="1:6">
      <c r="A2" s="144" t="s">
        <v>135</v>
      </c>
      <c r="B2" s="144"/>
      <c r="C2" s="144"/>
      <c r="D2" s="144"/>
      <c r="E2" s="144"/>
      <c r="F2" s="144"/>
    </row>
    <row r="3" ht="20.25" customHeight="1" spans="1:6">
      <c r="A3" s="54"/>
      <c r="B3" s="54"/>
      <c r="C3" s="54"/>
      <c r="E3" s="59" t="s">
        <v>73</v>
      </c>
      <c r="F3" s="59"/>
    </row>
    <row r="4" s="54" customFormat="1" ht="24.95" customHeight="1" spans="1:6">
      <c r="A4" s="60" t="s">
        <v>74</v>
      </c>
      <c r="B4" s="61" t="s">
        <v>75</v>
      </c>
      <c r="C4" s="61" t="s">
        <v>76</v>
      </c>
      <c r="D4" s="62" t="s">
        <v>77</v>
      </c>
      <c r="E4" s="62"/>
      <c r="F4" s="62"/>
    </row>
    <row r="5" s="54" customFormat="1" ht="30" customHeight="1" spans="1:6">
      <c r="A5" s="63"/>
      <c r="B5" s="105"/>
      <c r="C5" s="105"/>
      <c r="D5" s="104" t="s">
        <v>78</v>
      </c>
      <c r="E5" s="105" t="s">
        <v>79</v>
      </c>
      <c r="F5" s="61" t="s">
        <v>80</v>
      </c>
    </row>
    <row r="6" s="323" customFormat="1" ht="12" customHeight="1" spans="1:6">
      <c r="A6" s="250"/>
      <c r="B6" s="271"/>
      <c r="C6" s="325"/>
      <c r="D6" s="325"/>
      <c r="E6" s="326"/>
      <c r="F6" s="327"/>
    </row>
    <row r="7" ht="24" customHeight="1" spans="1:6">
      <c r="A7" s="226" t="s">
        <v>108</v>
      </c>
      <c r="B7" s="328">
        <v>28635</v>
      </c>
      <c r="C7" s="329">
        <v>43812</v>
      </c>
      <c r="D7" s="328">
        <v>43027</v>
      </c>
      <c r="E7" s="258">
        <f t="shared" ref="E7:E26" si="0">D7/C7</f>
        <v>0.982082534465443</v>
      </c>
      <c r="F7" s="259">
        <f t="shared" ref="F7:F26" si="1">(D7/B7-1)</f>
        <v>0.502601711192596</v>
      </c>
    </row>
    <row r="8" ht="24" customHeight="1" spans="1:6">
      <c r="A8" s="226" t="s">
        <v>109</v>
      </c>
      <c r="B8" s="328">
        <v>105</v>
      </c>
      <c r="C8" s="329">
        <v>332</v>
      </c>
      <c r="D8" s="328">
        <v>332</v>
      </c>
      <c r="E8" s="258">
        <f t="shared" si="0"/>
        <v>1</v>
      </c>
      <c r="F8" s="259">
        <f t="shared" si="1"/>
        <v>2.16190476190476</v>
      </c>
    </row>
    <row r="9" ht="24" customHeight="1" spans="1:6">
      <c r="A9" s="226" t="s">
        <v>110</v>
      </c>
      <c r="B9" s="328">
        <v>17615</v>
      </c>
      <c r="C9" s="329">
        <v>12200</v>
      </c>
      <c r="D9" s="328">
        <v>12078</v>
      </c>
      <c r="E9" s="258">
        <f t="shared" si="0"/>
        <v>0.99</v>
      </c>
      <c r="F9" s="259">
        <f t="shared" si="1"/>
        <v>-0.314334374112972</v>
      </c>
    </row>
    <row r="10" ht="24" customHeight="1" spans="1:6">
      <c r="A10" s="226" t="s">
        <v>111</v>
      </c>
      <c r="B10" s="328">
        <v>98296</v>
      </c>
      <c r="C10" s="329">
        <v>87861</v>
      </c>
      <c r="D10" s="328">
        <v>86441</v>
      </c>
      <c r="E10" s="258">
        <f t="shared" si="0"/>
        <v>0.983838107920465</v>
      </c>
      <c r="F10" s="259">
        <f t="shared" si="1"/>
        <v>-0.120605111093025</v>
      </c>
    </row>
    <row r="11" ht="24" customHeight="1" spans="1:6">
      <c r="A11" s="226" t="s">
        <v>112</v>
      </c>
      <c r="B11" s="328">
        <v>847</v>
      </c>
      <c r="C11" s="329">
        <v>453</v>
      </c>
      <c r="D11" s="328">
        <v>338</v>
      </c>
      <c r="E11" s="258">
        <f t="shared" si="0"/>
        <v>0.746136865342163</v>
      </c>
      <c r="F11" s="259">
        <f t="shared" si="1"/>
        <v>-0.600944510035419</v>
      </c>
    </row>
    <row r="12" ht="24" customHeight="1" spans="1:6">
      <c r="A12" s="226" t="s">
        <v>113</v>
      </c>
      <c r="B12" s="328">
        <v>2416</v>
      </c>
      <c r="C12" s="329">
        <v>1530</v>
      </c>
      <c r="D12" s="328">
        <v>1348</v>
      </c>
      <c r="E12" s="258">
        <f t="shared" si="0"/>
        <v>0.881045751633987</v>
      </c>
      <c r="F12" s="259">
        <f t="shared" si="1"/>
        <v>-0.44205298013245</v>
      </c>
    </row>
    <row r="13" ht="24" customHeight="1" spans="1:6">
      <c r="A13" s="226" t="s">
        <v>114</v>
      </c>
      <c r="B13" s="328">
        <v>77755</v>
      </c>
      <c r="C13" s="329">
        <v>89624</v>
      </c>
      <c r="D13" s="328">
        <v>88662</v>
      </c>
      <c r="E13" s="258">
        <f t="shared" si="0"/>
        <v>0.989266267963938</v>
      </c>
      <c r="F13" s="259">
        <f t="shared" si="1"/>
        <v>0.140273937367372</v>
      </c>
    </row>
    <row r="14" ht="24" customHeight="1" spans="1:6">
      <c r="A14" s="226" t="s">
        <v>115</v>
      </c>
      <c r="B14" s="328">
        <v>43639</v>
      </c>
      <c r="C14" s="329">
        <v>40303</v>
      </c>
      <c r="D14" s="328">
        <v>40083</v>
      </c>
      <c r="E14" s="258">
        <f t="shared" si="0"/>
        <v>0.99454134927921</v>
      </c>
      <c r="F14" s="259">
        <f t="shared" si="1"/>
        <v>-0.0814867435092463</v>
      </c>
    </row>
    <row r="15" ht="24" customHeight="1" spans="1:6">
      <c r="A15" s="226" t="s">
        <v>116</v>
      </c>
      <c r="B15" s="328">
        <v>8024</v>
      </c>
      <c r="C15" s="329">
        <v>5278</v>
      </c>
      <c r="D15" s="328">
        <v>3321</v>
      </c>
      <c r="E15" s="258">
        <f t="shared" si="0"/>
        <v>0.629215611974233</v>
      </c>
      <c r="F15" s="259">
        <f t="shared" si="1"/>
        <v>-0.58611665004985</v>
      </c>
    </row>
    <row r="16" ht="24" customHeight="1" spans="1:6">
      <c r="A16" s="226" t="s">
        <v>117</v>
      </c>
      <c r="B16" s="328">
        <v>15998</v>
      </c>
      <c r="C16" s="329">
        <v>57048</v>
      </c>
      <c r="D16" s="328">
        <v>56510</v>
      </c>
      <c r="E16" s="258">
        <f t="shared" si="0"/>
        <v>0.990569345112887</v>
      </c>
      <c r="F16" s="259">
        <f t="shared" si="1"/>
        <v>2.53231653956745</v>
      </c>
    </row>
    <row r="17" ht="24" customHeight="1" spans="1:6">
      <c r="A17" s="226" t="s">
        <v>118</v>
      </c>
      <c r="B17" s="328">
        <v>30448</v>
      </c>
      <c r="C17" s="329">
        <v>71274</v>
      </c>
      <c r="D17" s="328">
        <v>64961</v>
      </c>
      <c r="E17" s="258">
        <f t="shared" si="0"/>
        <v>0.911426326570699</v>
      </c>
      <c r="F17" s="259">
        <f t="shared" si="1"/>
        <v>1.1335063058329</v>
      </c>
    </row>
    <row r="18" ht="24" customHeight="1" spans="1:6">
      <c r="A18" s="226" t="s">
        <v>119</v>
      </c>
      <c r="B18" s="328">
        <v>7263</v>
      </c>
      <c r="C18" s="329">
        <v>5586</v>
      </c>
      <c r="D18" s="328">
        <v>4855</v>
      </c>
      <c r="E18" s="258">
        <f t="shared" si="0"/>
        <v>0.869137128535625</v>
      </c>
      <c r="F18" s="259">
        <f t="shared" si="1"/>
        <v>-0.331543439350131</v>
      </c>
    </row>
    <row r="19" ht="24" customHeight="1" spans="1:6">
      <c r="A19" s="226" t="s">
        <v>120</v>
      </c>
      <c r="B19" s="328">
        <v>940</v>
      </c>
      <c r="C19" s="329">
        <v>839</v>
      </c>
      <c r="D19" s="328">
        <v>635</v>
      </c>
      <c r="E19" s="258">
        <f t="shared" si="0"/>
        <v>0.756853396901073</v>
      </c>
      <c r="F19" s="259">
        <f t="shared" si="1"/>
        <v>-0.324468085106383</v>
      </c>
    </row>
    <row r="20" ht="24" customHeight="1" spans="1:6">
      <c r="A20" s="226" t="s">
        <v>121</v>
      </c>
      <c r="B20" s="328">
        <v>1740</v>
      </c>
      <c r="C20" s="329">
        <v>2185</v>
      </c>
      <c r="D20" s="328">
        <v>886</v>
      </c>
      <c r="E20" s="258">
        <f t="shared" si="0"/>
        <v>0.405491990846682</v>
      </c>
      <c r="F20" s="259">
        <f t="shared" si="1"/>
        <v>-0.490804597701149</v>
      </c>
    </row>
    <row r="21" ht="24" customHeight="1" spans="1:6">
      <c r="A21" s="226" t="s">
        <v>122</v>
      </c>
      <c r="B21" s="328">
        <v>330</v>
      </c>
      <c r="C21" s="329">
        <v>559</v>
      </c>
      <c r="D21" s="328">
        <v>559</v>
      </c>
      <c r="E21" s="258">
        <f t="shared" si="0"/>
        <v>1</v>
      </c>
      <c r="F21" s="259">
        <f t="shared" si="1"/>
        <v>0.693939393939394</v>
      </c>
    </row>
    <row r="22" ht="24" customHeight="1" spans="1:6">
      <c r="A22" s="226" t="s">
        <v>123</v>
      </c>
      <c r="B22" s="328">
        <v>132</v>
      </c>
      <c r="C22" s="329">
        <v>115</v>
      </c>
      <c r="D22" s="328">
        <v>115</v>
      </c>
      <c r="E22" s="258">
        <f t="shared" si="0"/>
        <v>1</v>
      </c>
      <c r="F22" s="259">
        <f t="shared" si="1"/>
        <v>-0.128787878787879</v>
      </c>
    </row>
    <row r="23" ht="24" customHeight="1" spans="1:6">
      <c r="A23" s="226" t="s">
        <v>124</v>
      </c>
      <c r="B23" s="328">
        <v>2175</v>
      </c>
      <c r="C23" s="329">
        <v>3791</v>
      </c>
      <c r="D23" s="328">
        <v>1449</v>
      </c>
      <c r="E23" s="258">
        <f t="shared" si="0"/>
        <v>0.38222104985492</v>
      </c>
      <c r="F23" s="259">
        <f t="shared" si="1"/>
        <v>-0.333793103448276</v>
      </c>
    </row>
    <row r="24" ht="24" customHeight="1" spans="1:6">
      <c r="A24" s="226" t="s">
        <v>125</v>
      </c>
      <c r="B24" s="328">
        <v>7403</v>
      </c>
      <c r="C24" s="329">
        <v>18889</v>
      </c>
      <c r="D24" s="328">
        <v>18889</v>
      </c>
      <c r="E24" s="258">
        <f t="shared" si="0"/>
        <v>1</v>
      </c>
      <c r="F24" s="259">
        <f t="shared" si="1"/>
        <v>1.55153316223153</v>
      </c>
    </row>
    <row r="25" ht="24" customHeight="1" spans="1:6">
      <c r="A25" s="226" t="s">
        <v>126</v>
      </c>
      <c r="B25" s="328">
        <v>1500</v>
      </c>
      <c r="C25" s="329">
        <v>270</v>
      </c>
      <c r="D25" s="328">
        <v>270</v>
      </c>
      <c r="E25" s="258">
        <f t="shared" si="0"/>
        <v>1</v>
      </c>
      <c r="F25" s="259">
        <f t="shared" si="1"/>
        <v>-0.82</v>
      </c>
    </row>
    <row r="26" ht="24" customHeight="1" spans="1:6">
      <c r="A26" s="226" t="s">
        <v>127</v>
      </c>
      <c r="B26" s="328">
        <v>1346</v>
      </c>
      <c r="C26" s="329">
        <v>1145</v>
      </c>
      <c r="D26" s="328">
        <v>1145</v>
      </c>
      <c r="E26" s="258">
        <f t="shared" si="0"/>
        <v>1</v>
      </c>
      <c r="F26" s="259">
        <f t="shared" si="1"/>
        <v>-0.149331352154532</v>
      </c>
    </row>
    <row r="27" ht="24" customHeight="1" spans="1:6">
      <c r="A27" s="226" t="s">
        <v>128</v>
      </c>
      <c r="B27" s="328"/>
      <c r="C27" s="329"/>
      <c r="D27" s="328"/>
      <c r="E27" s="258"/>
      <c r="F27" s="259"/>
    </row>
    <row r="28" ht="24" customHeight="1" spans="1:6">
      <c r="A28" s="226" t="s">
        <v>129</v>
      </c>
      <c r="B28" s="328">
        <v>0</v>
      </c>
      <c r="C28" s="329"/>
      <c r="D28" s="328">
        <v>0</v>
      </c>
      <c r="E28" s="258"/>
      <c r="F28" s="259"/>
    </row>
    <row r="29" ht="24" customHeight="1" spans="1:6">
      <c r="A29" s="226" t="s">
        <v>130</v>
      </c>
      <c r="B29" s="328">
        <v>3067</v>
      </c>
      <c r="C29" s="329">
        <v>2950</v>
      </c>
      <c r="D29" s="328">
        <v>2950</v>
      </c>
      <c r="E29" s="258">
        <f>D29/C29</f>
        <v>1</v>
      </c>
      <c r="F29" s="259">
        <f>(D29/B29-1)</f>
        <v>-0.0381480273883273</v>
      </c>
    </row>
    <row r="30" s="232" customFormat="1" ht="21.95" customHeight="1" spans="1:6">
      <c r="A30" s="115" t="s">
        <v>131</v>
      </c>
      <c r="B30" s="330">
        <f>SUM(B7:B29)</f>
        <v>349674</v>
      </c>
      <c r="C30" s="330">
        <f>SUM(C7:C29)</f>
        <v>446044</v>
      </c>
      <c r="D30" s="330">
        <f>SUM(D7:D29)</f>
        <v>428854</v>
      </c>
      <c r="E30" s="331">
        <f>D30/C30</f>
        <v>0.961461201137108</v>
      </c>
      <c r="F30" s="332">
        <f>(D30/B30-1)</f>
        <v>0.226439483633327</v>
      </c>
    </row>
  </sheetData>
  <mergeCells count="6">
    <mergeCell ref="A2:F2"/>
    <mergeCell ref="E3:F3"/>
    <mergeCell ref="D4:F4"/>
    <mergeCell ref="A4:A5"/>
    <mergeCell ref="B4:B5"/>
    <mergeCell ref="C4:C5"/>
  </mergeCells>
  <dataValidations count="1">
    <dataValidation type="whole" operator="between" allowBlank="1" showInputMessage="1" showErrorMessage="1" error="不得保留小数" sqref="B9:B16 B22:B29 D9:D16 D22:D29 D65508:D65517 D65522:D65525 HC9:HC16 HC22:HC30 HC65508:HC65517 HC65522:HC65525">
      <formula1>-800000000000</formula1>
      <formula2>1000000000000</formula2>
    </dataValidation>
  </dataValidations>
  <printOptions horizontalCentered="1"/>
  <pageMargins left="0.751388888888889" right="0.751388888888889" top="1" bottom="1" header="0.5" footer="0.5"/>
  <pageSetup paperSize="9" scale="9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10"/>
  <sheetViews>
    <sheetView showGridLines="0" zoomScale="110" zoomScaleNormal="110" workbookViewId="0">
      <selection activeCell="C1" sqref="C$1:G$1048576"/>
    </sheetView>
  </sheetViews>
  <sheetFormatPr defaultColWidth="9" defaultRowHeight="14.25" outlineLevelCol="1"/>
  <cols>
    <col min="1" max="1" width="42.75" style="309" customWidth="1"/>
    <col min="2" max="2" width="24.1916666666667" style="310" customWidth="1"/>
    <col min="3" max="208" width="9" style="309"/>
    <col min="209" max="209" width="55.125" style="309" customWidth="1"/>
    <col min="210" max="210" width="31.875" style="309" customWidth="1"/>
    <col min="211" max="16384" width="9" style="309"/>
  </cols>
  <sheetData>
    <row r="1" spans="1:1">
      <c r="A1" s="309" t="s">
        <v>136</v>
      </c>
    </row>
    <row r="2" ht="30" customHeight="1" spans="1:2">
      <c r="A2" s="311" t="s">
        <v>137</v>
      </c>
      <c r="B2" s="311"/>
    </row>
    <row r="3" ht="20.25" customHeight="1" spans="2:2">
      <c r="B3" s="312" t="s">
        <v>138</v>
      </c>
    </row>
    <row r="4" customHeight="1" spans="1:2">
      <c r="A4" s="313" t="s">
        <v>139</v>
      </c>
      <c r="B4" s="313" t="s">
        <v>140</v>
      </c>
    </row>
    <row r="5" customHeight="1" spans="1:2">
      <c r="A5" s="314"/>
      <c r="B5" s="314"/>
    </row>
    <row r="6" s="308" customFormat="1" ht="15" customHeight="1" spans="1:2">
      <c r="A6" s="315" t="s">
        <v>108</v>
      </c>
      <c r="B6" s="316">
        <f>B7+B14+B20+B27+B34+B42+B49+B53+B57+B63+B65+B67+B71+B75+B81+B46+B86+B91+B96+B102</f>
        <v>43027</v>
      </c>
    </row>
    <row r="7" s="308" customFormat="1" ht="15" customHeight="1" spans="1:2">
      <c r="A7" s="317" t="s">
        <v>141</v>
      </c>
      <c r="B7" s="318">
        <f>SUM(B8:B13)</f>
        <v>778</v>
      </c>
    </row>
    <row r="8" ht="15" customHeight="1" spans="1:2">
      <c r="A8" s="319" t="s">
        <v>142</v>
      </c>
      <c r="B8" s="320">
        <v>579</v>
      </c>
    </row>
    <row r="9" ht="15" customHeight="1" spans="1:2">
      <c r="A9" s="319" t="s">
        <v>143</v>
      </c>
      <c r="B9" s="320">
        <v>13</v>
      </c>
    </row>
    <row r="10" ht="15" customHeight="1" spans="1:2">
      <c r="A10" s="319" t="s">
        <v>144</v>
      </c>
      <c r="B10" s="320">
        <v>66</v>
      </c>
    </row>
    <row r="11" ht="15" customHeight="1" spans="1:2">
      <c r="A11" s="319" t="s">
        <v>145</v>
      </c>
      <c r="B11" s="320">
        <v>33</v>
      </c>
    </row>
    <row r="12" ht="15" customHeight="1" spans="1:2">
      <c r="A12" s="319" t="s">
        <v>146</v>
      </c>
      <c r="B12" s="320">
        <v>9</v>
      </c>
    </row>
    <row r="13" ht="15" customHeight="1" spans="1:2">
      <c r="A13" s="319" t="s">
        <v>147</v>
      </c>
      <c r="B13" s="320">
        <v>78</v>
      </c>
    </row>
    <row r="14" s="308" customFormat="1" ht="15" customHeight="1" spans="1:2">
      <c r="A14" s="317" t="s">
        <v>148</v>
      </c>
      <c r="B14" s="318">
        <f>SUM(B15:B19)</f>
        <v>520</v>
      </c>
    </row>
    <row r="15" ht="15" customHeight="1" spans="1:2">
      <c r="A15" s="319" t="s">
        <v>142</v>
      </c>
      <c r="B15" s="320">
        <v>430</v>
      </c>
    </row>
    <row r="16" ht="15" customHeight="1" spans="1:2">
      <c r="A16" s="319" t="s">
        <v>144</v>
      </c>
      <c r="B16" s="320">
        <v>10</v>
      </c>
    </row>
    <row r="17" ht="15" customHeight="1" spans="1:2">
      <c r="A17" s="319" t="s">
        <v>149</v>
      </c>
      <c r="B17" s="320">
        <v>16</v>
      </c>
    </row>
    <row r="18" ht="15" customHeight="1" spans="1:2">
      <c r="A18" s="319" t="s">
        <v>150</v>
      </c>
      <c r="B18" s="320">
        <v>13</v>
      </c>
    </row>
    <row r="19" ht="15" customHeight="1" spans="1:2">
      <c r="A19" s="319" t="s">
        <v>147</v>
      </c>
      <c r="B19" s="320">
        <v>51</v>
      </c>
    </row>
    <row r="20" s="308" customFormat="1" ht="15" customHeight="1" spans="1:2">
      <c r="A20" s="317" t="s">
        <v>151</v>
      </c>
      <c r="B20" s="318">
        <f>SUM(B21:B26)</f>
        <v>27590</v>
      </c>
    </row>
    <row r="21" ht="15" customHeight="1" spans="1:2">
      <c r="A21" s="319" t="s">
        <v>142</v>
      </c>
      <c r="B21" s="320">
        <v>13706</v>
      </c>
    </row>
    <row r="22" ht="15" customHeight="1" spans="1:2">
      <c r="A22" s="319" t="s">
        <v>144</v>
      </c>
      <c r="B22" s="320">
        <v>2820</v>
      </c>
    </row>
    <row r="23" ht="15" customHeight="1" spans="1:2">
      <c r="A23" s="319" t="s">
        <v>152</v>
      </c>
      <c r="B23" s="320">
        <v>323</v>
      </c>
    </row>
    <row r="24" ht="15" customHeight="1" spans="1:2">
      <c r="A24" s="319" t="s">
        <v>153</v>
      </c>
      <c r="B24" s="320">
        <v>39</v>
      </c>
    </row>
    <row r="25" ht="15" customHeight="1" spans="1:2">
      <c r="A25" s="319" t="s">
        <v>147</v>
      </c>
      <c r="B25" s="320">
        <v>10682</v>
      </c>
    </row>
    <row r="26" ht="15" customHeight="1" spans="1:2">
      <c r="A26" s="319" t="s">
        <v>154</v>
      </c>
      <c r="B26" s="320">
        <v>20</v>
      </c>
    </row>
    <row r="27" s="308" customFormat="1" ht="15" customHeight="1" spans="1:2">
      <c r="A27" s="317" t="s">
        <v>155</v>
      </c>
      <c r="B27" s="318">
        <f>SUM(B28:B33)</f>
        <v>1113</v>
      </c>
    </row>
    <row r="28" ht="15" customHeight="1" spans="1:2">
      <c r="A28" s="319" t="s">
        <v>142</v>
      </c>
      <c r="B28" s="320">
        <v>517</v>
      </c>
    </row>
    <row r="29" ht="15" customHeight="1" spans="1:2">
      <c r="A29" s="319" t="s">
        <v>156</v>
      </c>
      <c r="B29" s="320">
        <v>9</v>
      </c>
    </row>
    <row r="30" ht="15" customHeight="1" spans="1:2">
      <c r="A30" s="319" t="s">
        <v>157</v>
      </c>
      <c r="B30" s="320">
        <v>63</v>
      </c>
    </row>
    <row r="31" ht="15" customHeight="1" spans="1:2">
      <c r="A31" s="319" t="s">
        <v>158</v>
      </c>
      <c r="B31" s="320">
        <v>9</v>
      </c>
    </row>
    <row r="32" ht="15" customHeight="1" spans="1:2">
      <c r="A32" s="319" t="s">
        <v>147</v>
      </c>
      <c r="B32" s="320">
        <v>276</v>
      </c>
    </row>
    <row r="33" ht="15" customHeight="1" spans="1:2">
      <c r="A33" s="319" t="s">
        <v>159</v>
      </c>
      <c r="B33" s="320">
        <v>239</v>
      </c>
    </row>
    <row r="34" s="308" customFormat="1" ht="15" customHeight="1" spans="1:2">
      <c r="A34" s="317" t="s">
        <v>160</v>
      </c>
      <c r="B34" s="318">
        <f>SUM(B35:B41)</f>
        <v>476</v>
      </c>
    </row>
    <row r="35" ht="15" customHeight="1" spans="1:2">
      <c r="A35" s="319" t="s">
        <v>142</v>
      </c>
      <c r="B35" s="320">
        <v>141</v>
      </c>
    </row>
    <row r="36" ht="15" customHeight="1" spans="1:2">
      <c r="A36" s="319" t="s">
        <v>143</v>
      </c>
      <c r="B36" s="320">
        <v>7</v>
      </c>
    </row>
    <row r="37" ht="15" customHeight="1" spans="1:2">
      <c r="A37" s="319" t="s">
        <v>144</v>
      </c>
      <c r="B37" s="320">
        <v>3</v>
      </c>
    </row>
    <row r="38" ht="15" customHeight="1" spans="1:2">
      <c r="A38" s="319" t="s">
        <v>161</v>
      </c>
      <c r="B38" s="320">
        <v>77</v>
      </c>
    </row>
    <row r="39" ht="15" customHeight="1" spans="1:2">
      <c r="A39" s="319" t="s">
        <v>162</v>
      </c>
      <c r="B39" s="320">
        <v>24</v>
      </c>
    </row>
    <row r="40" ht="15" customHeight="1" spans="1:2">
      <c r="A40" s="319" t="s">
        <v>163</v>
      </c>
      <c r="B40" s="320">
        <v>58</v>
      </c>
    </row>
    <row r="41" ht="15" customHeight="1" spans="1:2">
      <c r="A41" s="319" t="s">
        <v>147</v>
      </c>
      <c r="B41" s="320">
        <v>166</v>
      </c>
    </row>
    <row r="42" s="308" customFormat="1" ht="15" customHeight="1" spans="1:2">
      <c r="A42" s="317" t="s">
        <v>164</v>
      </c>
      <c r="B42" s="318">
        <f>SUM(B43:B45)</f>
        <v>839</v>
      </c>
    </row>
    <row r="43" ht="15" customHeight="1" spans="1:2">
      <c r="A43" s="319" t="s">
        <v>142</v>
      </c>
      <c r="B43" s="320">
        <v>350</v>
      </c>
    </row>
    <row r="44" ht="15" customHeight="1" spans="1:2">
      <c r="A44" s="319" t="s">
        <v>165</v>
      </c>
      <c r="B44" s="320">
        <v>146</v>
      </c>
    </row>
    <row r="45" ht="15" customHeight="1" spans="1:2">
      <c r="A45" s="319" t="s">
        <v>147</v>
      </c>
      <c r="B45" s="320">
        <v>343</v>
      </c>
    </row>
    <row r="46" s="308" customFormat="1" ht="15" customHeight="1" spans="1:2">
      <c r="A46" s="317" t="s">
        <v>166</v>
      </c>
      <c r="B46" s="318">
        <f>B47+B48</f>
        <v>3276</v>
      </c>
    </row>
    <row r="47" ht="15" customHeight="1" spans="1:2">
      <c r="A47" s="319" t="s">
        <v>142</v>
      </c>
      <c r="B47" s="320">
        <v>1979</v>
      </c>
    </row>
    <row r="48" ht="15" customHeight="1" spans="1:2">
      <c r="A48" s="319" t="s">
        <v>143</v>
      </c>
      <c r="B48" s="320">
        <v>1297</v>
      </c>
    </row>
    <row r="49" s="308" customFormat="1" ht="15" customHeight="1" spans="1:2">
      <c r="A49" s="317" t="s">
        <v>167</v>
      </c>
      <c r="B49" s="318">
        <f>SUM(B50:B52)</f>
        <v>317</v>
      </c>
    </row>
    <row r="50" ht="15" customHeight="1" spans="1:2">
      <c r="A50" s="319" t="s">
        <v>142</v>
      </c>
      <c r="B50" s="320">
        <v>171</v>
      </c>
    </row>
    <row r="51" ht="15" customHeight="1" spans="1:2">
      <c r="A51" s="319" t="s">
        <v>168</v>
      </c>
      <c r="B51" s="320">
        <v>19</v>
      </c>
    </row>
    <row r="52" ht="15" customHeight="1" spans="1:2">
      <c r="A52" s="319" t="s">
        <v>147</v>
      </c>
      <c r="B52" s="320">
        <v>127</v>
      </c>
    </row>
    <row r="53" s="308" customFormat="1" ht="15" customHeight="1" spans="1:2">
      <c r="A53" s="317" t="s">
        <v>169</v>
      </c>
      <c r="B53" s="318">
        <f>SUM(B54:B56)</f>
        <v>1102</v>
      </c>
    </row>
    <row r="54" ht="15" customHeight="1" spans="1:2">
      <c r="A54" s="319" t="s">
        <v>142</v>
      </c>
      <c r="B54" s="320">
        <v>984</v>
      </c>
    </row>
    <row r="55" ht="15" customHeight="1" spans="1:2">
      <c r="A55" s="319" t="s">
        <v>143</v>
      </c>
      <c r="B55" s="320">
        <v>77</v>
      </c>
    </row>
    <row r="56" ht="15" customHeight="1" spans="1:2">
      <c r="A56" s="319" t="s">
        <v>147</v>
      </c>
      <c r="B56" s="320">
        <v>41</v>
      </c>
    </row>
    <row r="57" s="308" customFormat="1" ht="15" customHeight="1" spans="1:2">
      <c r="A57" s="317" t="s">
        <v>170</v>
      </c>
      <c r="B57" s="318">
        <f>SUM(B58:B62)</f>
        <v>699</v>
      </c>
    </row>
    <row r="58" ht="15" customHeight="1" spans="1:2">
      <c r="A58" s="319" t="s">
        <v>142</v>
      </c>
      <c r="B58" s="320">
        <v>187</v>
      </c>
    </row>
    <row r="59" ht="15" customHeight="1" spans="1:2">
      <c r="A59" s="319" t="s">
        <v>144</v>
      </c>
      <c r="B59" s="320">
        <v>1</v>
      </c>
    </row>
    <row r="60" ht="15" customHeight="1" spans="1:2">
      <c r="A60" s="319" t="s">
        <v>171</v>
      </c>
      <c r="B60" s="320">
        <v>133</v>
      </c>
    </row>
    <row r="61" ht="15" customHeight="1" spans="1:2">
      <c r="A61" s="319" t="s">
        <v>147</v>
      </c>
      <c r="B61" s="320">
        <v>375</v>
      </c>
    </row>
    <row r="62" ht="15" customHeight="1" spans="1:2">
      <c r="A62" s="319" t="s">
        <v>172</v>
      </c>
      <c r="B62" s="320">
        <v>3</v>
      </c>
    </row>
    <row r="63" s="308" customFormat="1" ht="15" customHeight="1" spans="1:2">
      <c r="A63" s="317" t="s">
        <v>173</v>
      </c>
      <c r="B63" s="318">
        <f>B64</f>
        <v>38</v>
      </c>
    </row>
    <row r="64" ht="15" customHeight="1" spans="1:2">
      <c r="A64" s="319" t="s">
        <v>174</v>
      </c>
      <c r="B64" s="320">
        <v>38</v>
      </c>
    </row>
    <row r="65" s="308" customFormat="1" ht="15" customHeight="1" spans="1:2">
      <c r="A65" s="317" t="s">
        <v>175</v>
      </c>
      <c r="B65" s="318">
        <f>B66</f>
        <v>159</v>
      </c>
    </row>
    <row r="66" ht="15" customHeight="1" spans="1:2">
      <c r="A66" s="319" t="s">
        <v>176</v>
      </c>
      <c r="B66" s="320">
        <v>159</v>
      </c>
    </row>
    <row r="67" s="308" customFormat="1" ht="15" customHeight="1" spans="1:2">
      <c r="A67" s="317" t="s">
        <v>177</v>
      </c>
      <c r="B67" s="318">
        <f>B68+B69+B70</f>
        <v>137</v>
      </c>
    </row>
    <row r="68" ht="15" customHeight="1" spans="1:2">
      <c r="A68" s="319" t="s">
        <v>142</v>
      </c>
      <c r="B68" s="320">
        <v>30</v>
      </c>
    </row>
    <row r="69" ht="15" customHeight="1" spans="1:2">
      <c r="A69" s="319" t="s">
        <v>178</v>
      </c>
      <c r="B69" s="320">
        <v>9</v>
      </c>
    </row>
    <row r="70" ht="15" customHeight="1" spans="1:2">
      <c r="A70" s="319" t="s">
        <v>179</v>
      </c>
      <c r="B70" s="320">
        <v>98</v>
      </c>
    </row>
    <row r="71" s="308" customFormat="1" ht="15" customHeight="1" spans="1:2">
      <c r="A71" s="317" t="s">
        <v>180</v>
      </c>
      <c r="B71" s="318">
        <f>B72+B73+B74</f>
        <v>464</v>
      </c>
    </row>
    <row r="72" ht="15" customHeight="1" spans="1:2">
      <c r="A72" s="319" t="s">
        <v>142</v>
      </c>
      <c r="B72" s="320">
        <v>280</v>
      </c>
    </row>
    <row r="73" ht="15" customHeight="1" spans="1:2">
      <c r="A73" s="319" t="s">
        <v>147</v>
      </c>
      <c r="B73" s="320">
        <v>113</v>
      </c>
    </row>
    <row r="74" ht="15" customHeight="1" spans="1:2">
      <c r="A74" s="319" t="s">
        <v>181</v>
      </c>
      <c r="B74" s="320">
        <v>71</v>
      </c>
    </row>
    <row r="75" s="308" customFormat="1" ht="15" customHeight="1" spans="1:2">
      <c r="A75" s="317" t="s">
        <v>182</v>
      </c>
      <c r="B75" s="318">
        <f>SUM(B76:B80)</f>
        <v>1828</v>
      </c>
    </row>
    <row r="76" ht="15" customHeight="1" spans="1:2">
      <c r="A76" s="319" t="s">
        <v>142</v>
      </c>
      <c r="B76" s="320">
        <v>1042</v>
      </c>
    </row>
    <row r="77" ht="15" customHeight="1" spans="1:2">
      <c r="A77" s="319" t="s">
        <v>144</v>
      </c>
      <c r="B77" s="320">
        <v>212</v>
      </c>
    </row>
    <row r="78" ht="15" customHeight="1" spans="1:2">
      <c r="A78" s="319" t="s">
        <v>183</v>
      </c>
      <c r="B78" s="320">
        <v>46</v>
      </c>
    </row>
    <row r="79" ht="15" customHeight="1" spans="1:2">
      <c r="A79" s="319" t="s">
        <v>147</v>
      </c>
      <c r="B79" s="320">
        <v>388</v>
      </c>
    </row>
    <row r="80" ht="15" customHeight="1" spans="1:2">
      <c r="A80" s="319" t="s">
        <v>184</v>
      </c>
      <c r="B80" s="320">
        <v>140</v>
      </c>
    </row>
    <row r="81" s="308" customFormat="1" ht="15" customHeight="1" spans="1:2">
      <c r="A81" s="317" t="s">
        <v>185</v>
      </c>
      <c r="B81" s="318">
        <f>SUM(B82:B85)</f>
        <v>551</v>
      </c>
    </row>
    <row r="82" ht="15" customHeight="1" spans="1:2">
      <c r="A82" s="319" t="s">
        <v>142</v>
      </c>
      <c r="B82" s="320">
        <v>255</v>
      </c>
    </row>
    <row r="83" ht="15" customHeight="1" spans="1:2">
      <c r="A83" s="319" t="s">
        <v>143</v>
      </c>
      <c r="B83" s="320">
        <v>41</v>
      </c>
    </row>
    <row r="84" ht="15" customHeight="1" spans="1:2">
      <c r="A84" s="319" t="s">
        <v>147</v>
      </c>
      <c r="B84" s="320">
        <v>49</v>
      </c>
    </row>
    <row r="85" ht="15" customHeight="1" spans="1:2">
      <c r="A85" s="319" t="s">
        <v>186</v>
      </c>
      <c r="B85" s="320">
        <v>206</v>
      </c>
    </row>
    <row r="86" s="308" customFormat="1" ht="15" customHeight="1" spans="1:2">
      <c r="A86" s="317" t="s">
        <v>187</v>
      </c>
      <c r="B86" s="318">
        <f>B87+B88+B89+B90</f>
        <v>336</v>
      </c>
    </row>
    <row r="87" ht="15" customHeight="1" spans="1:2">
      <c r="A87" s="319" t="s">
        <v>142</v>
      </c>
      <c r="B87" s="320">
        <v>115</v>
      </c>
    </row>
    <row r="88" ht="15" customHeight="1" spans="1:2">
      <c r="A88" s="319" t="s">
        <v>143</v>
      </c>
      <c r="B88" s="320">
        <v>151</v>
      </c>
    </row>
    <row r="89" ht="15" customHeight="1" spans="1:2">
      <c r="A89" s="319" t="s">
        <v>147</v>
      </c>
      <c r="B89" s="320">
        <v>64</v>
      </c>
    </row>
    <row r="90" ht="15" customHeight="1" spans="1:2">
      <c r="A90" s="319" t="s">
        <v>188</v>
      </c>
      <c r="B90" s="320">
        <v>6</v>
      </c>
    </row>
    <row r="91" s="308" customFormat="1" ht="15" customHeight="1" spans="1:2">
      <c r="A91" s="317" t="s">
        <v>189</v>
      </c>
      <c r="B91" s="318">
        <f>B92+B93+B94+B95</f>
        <v>254</v>
      </c>
    </row>
    <row r="92" ht="14.1" customHeight="1" spans="1:2">
      <c r="A92" s="319" t="s">
        <v>142</v>
      </c>
      <c r="B92" s="320">
        <v>180</v>
      </c>
    </row>
    <row r="93" ht="14.1" customHeight="1" spans="1:2">
      <c r="A93" s="319" t="s">
        <v>143</v>
      </c>
      <c r="B93" s="320">
        <v>5</v>
      </c>
    </row>
    <row r="94" ht="14.1" customHeight="1" spans="1:2">
      <c r="A94" s="319" t="s">
        <v>190</v>
      </c>
      <c r="B94" s="320">
        <v>2</v>
      </c>
    </row>
    <row r="95" ht="14.1" customHeight="1" spans="1:2">
      <c r="A95" s="319" t="s">
        <v>147</v>
      </c>
      <c r="B95" s="320">
        <v>67</v>
      </c>
    </row>
    <row r="96" s="308" customFormat="1" ht="15" customHeight="1" spans="1:2">
      <c r="A96" s="317" t="s">
        <v>191</v>
      </c>
      <c r="B96" s="318">
        <f>SUM(B97:B101)</f>
        <v>2343</v>
      </c>
    </row>
    <row r="97" ht="14.1" customHeight="1" spans="1:2">
      <c r="A97" s="319" t="s">
        <v>142</v>
      </c>
      <c r="B97" s="320">
        <v>1802</v>
      </c>
    </row>
    <row r="98" ht="14.1" customHeight="1" spans="1:2">
      <c r="A98" s="319" t="s">
        <v>192</v>
      </c>
      <c r="B98" s="320">
        <v>11</v>
      </c>
    </row>
    <row r="99" ht="14.1" customHeight="1" spans="1:2">
      <c r="A99" s="319" t="s">
        <v>193</v>
      </c>
      <c r="B99" s="320">
        <v>115</v>
      </c>
    </row>
    <row r="100" ht="14.1" customHeight="1" spans="1:2">
      <c r="A100" s="319" t="s">
        <v>147</v>
      </c>
      <c r="B100" s="320">
        <v>309</v>
      </c>
    </row>
    <row r="101" ht="14.1" customHeight="1" spans="1:2">
      <c r="A101" s="319" t="s">
        <v>194</v>
      </c>
      <c r="B101" s="320">
        <v>106</v>
      </c>
    </row>
    <row r="102" s="308" customFormat="1" ht="15" customHeight="1" spans="1:2">
      <c r="A102" s="317" t="s">
        <v>195</v>
      </c>
      <c r="B102" s="318">
        <f>B103</f>
        <v>207</v>
      </c>
    </row>
    <row r="103" ht="14.1" customHeight="1" spans="1:2">
      <c r="A103" s="319" t="s">
        <v>196</v>
      </c>
      <c r="B103" s="320">
        <v>207</v>
      </c>
    </row>
    <row r="104" s="308" customFormat="1" ht="14.1" customHeight="1" spans="1:2">
      <c r="A104" s="317" t="s">
        <v>109</v>
      </c>
      <c r="B104" s="318">
        <f>B105+B108</f>
        <v>332</v>
      </c>
    </row>
    <row r="105" s="308" customFormat="1" ht="14.1" customHeight="1" spans="1:2">
      <c r="A105" s="317" t="s">
        <v>197</v>
      </c>
      <c r="B105" s="318">
        <f>B106+B107</f>
        <v>310</v>
      </c>
    </row>
    <row r="106" ht="14.1" customHeight="1" spans="1:2">
      <c r="A106" s="319" t="s">
        <v>198</v>
      </c>
      <c r="B106" s="320">
        <v>82</v>
      </c>
    </row>
    <row r="107" ht="14.1" customHeight="1" spans="1:2">
      <c r="A107" s="319" t="s">
        <v>199</v>
      </c>
      <c r="B107" s="320">
        <v>228</v>
      </c>
    </row>
    <row r="108" s="308" customFormat="1" ht="14.1" customHeight="1" spans="1:2">
      <c r="A108" s="317" t="s">
        <v>200</v>
      </c>
      <c r="B108" s="318">
        <f>B109</f>
        <v>22</v>
      </c>
    </row>
    <row r="109" ht="14.1" customHeight="1" spans="1:2">
      <c r="A109" s="319" t="s">
        <v>201</v>
      </c>
      <c r="B109" s="320">
        <v>22</v>
      </c>
    </row>
    <row r="110" s="308" customFormat="1" ht="14.1" customHeight="1" spans="1:2">
      <c r="A110" s="317" t="s">
        <v>110</v>
      </c>
      <c r="B110" s="318">
        <f>B111+B115+B120+B126</f>
        <v>12078</v>
      </c>
    </row>
    <row r="111" s="308" customFormat="1" ht="14.1" customHeight="1" spans="1:2">
      <c r="A111" s="317" t="s">
        <v>202</v>
      </c>
      <c r="B111" s="318">
        <f>SUM(B112:B114)</f>
        <v>8344</v>
      </c>
    </row>
    <row r="112" ht="14.1" customHeight="1" spans="1:2">
      <c r="A112" s="319" t="s">
        <v>142</v>
      </c>
      <c r="B112" s="320">
        <v>5314</v>
      </c>
    </row>
    <row r="113" ht="14.1" customHeight="1" spans="1:2">
      <c r="A113" s="319" t="s">
        <v>143</v>
      </c>
      <c r="B113" s="320">
        <v>2534</v>
      </c>
    </row>
    <row r="114" ht="14.1" customHeight="1" spans="1:2">
      <c r="A114" s="319" t="s">
        <v>203</v>
      </c>
      <c r="B114" s="320">
        <v>496</v>
      </c>
    </row>
    <row r="115" s="308" customFormat="1" ht="14.1" customHeight="1" spans="1:2">
      <c r="A115" s="317" t="s">
        <v>204</v>
      </c>
      <c r="B115" s="318">
        <f>SUM(B116:B119)</f>
        <v>887</v>
      </c>
    </row>
    <row r="116" ht="14.1" customHeight="1" spans="1:2">
      <c r="A116" s="319" t="s">
        <v>142</v>
      </c>
      <c r="B116" s="320">
        <v>662</v>
      </c>
    </row>
    <row r="117" ht="14.1" customHeight="1" spans="1:2">
      <c r="A117" s="319" t="s">
        <v>143</v>
      </c>
      <c r="B117" s="320">
        <v>9</v>
      </c>
    </row>
    <row r="118" ht="14.1" customHeight="1" spans="1:2">
      <c r="A118" s="319" t="s">
        <v>147</v>
      </c>
      <c r="B118" s="320">
        <v>33</v>
      </c>
    </row>
    <row r="119" ht="14.1" customHeight="1" spans="1:2">
      <c r="A119" s="319" t="s">
        <v>205</v>
      </c>
      <c r="B119" s="320">
        <v>183</v>
      </c>
    </row>
    <row r="120" s="308" customFormat="1" ht="14.1" customHeight="1" spans="1:2">
      <c r="A120" s="317" t="s">
        <v>206</v>
      </c>
      <c r="B120" s="318">
        <f>SUM(B121:B125)</f>
        <v>2214</v>
      </c>
    </row>
    <row r="121" ht="14.1" customHeight="1" spans="1:2">
      <c r="A121" s="319" t="s">
        <v>142</v>
      </c>
      <c r="B121" s="320">
        <v>1154</v>
      </c>
    </row>
    <row r="122" ht="14.1" customHeight="1" spans="1:2">
      <c r="A122" s="319" t="s">
        <v>143</v>
      </c>
      <c r="B122" s="320">
        <v>547</v>
      </c>
    </row>
    <row r="123" ht="14.1" customHeight="1" spans="1:2">
      <c r="A123" s="319" t="s">
        <v>207</v>
      </c>
      <c r="B123" s="320">
        <v>349</v>
      </c>
    </row>
    <row r="124" ht="14.1" customHeight="1" spans="1:2">
      <c r="A124" s="319" t="s">
        <v>147</v>
      </c>
      <c r="B124" s="320">
        <v>40</v>
      </c>
    </row>
    <row r="125" spans="1:2">
      <c r="A125" s="319" t="s">
        <v>208</v>
      </c>
      <c r="B125" s="320">
        <v>124</v>
      </c>
    </row>
    <row r="126" s="308" customFormat="1" ht="14.1" customHeight="1" spans="1:2">
      <c r="A126" s="317" t="s">
        <v>209</v>
      </c>
      <c r="B126" s="318">
        <f>B127+B128</f>
        <v>633</v>
      </c>
    </row>
    <row r="127" spans="1:2">
      <c r="A127" s="319" t="s">
        <v>142</v>
      </c>
      <c r="B127" s="320">
        <v>582</v>
      </c>
    </row>
    <row r="128" spans="1:2">
      <c r="A128" s="319" t="s">
        <v>147</v>
      </c>
      <c r="B128" s="320">
        <v>51</v>
      </c>
    </row>
    <row r="129" s="308" customFormat="1" ht="14.1" customHeight="1" spans="1:2">
      <c r="A129" s="317" t="s">
        <v>111</v>
      </c>
      <c r="B129" s="318">
        <f>B130+B133+B140+B144+B147+B150+B152</f>
        <v>86441</v>
      </c>
    </row>
    <row r="130" s="308" customFormat="1" ht="14.1" customHeight="1" spans="1:2">
      <c r="A130" s="317" t="s">
        <v>210</v>
      </c>
      <c r="B130" s="318">
        <f>B131+B132</f>
        <v>1739</v>
      </c>
    </row>
    <row r="131" spans="1:2">
      <c r="A131" s="319" t="s">
        <v>142</v>
      </c>
      <c r="B131" s="320">
        <v>1734</v>
      </c>
    </row>
    <row r="132" spans="1:2">
      <c r="A132" s="319" t="s">
        <v>211</v>
      </c>
      <c r="B132" s="320">
        <v>5</v>
      </c>
    </row>
    <row r="133" s="308" customFormat="1" ht="14.1" customHeight="1" spans="1:2">
      <c r="A133" s="317" t="s">
        <v>212</v>
      </c>
      <c r="B133" s="318">
        <f>SUM(B134:B139)</f>
        <v>66968</v>
      </c>
    </row>
    <row r="134" spans="1:2">
      <c r="A134" s="319" t="s">
        <v>213</v>
      </c>
      <c r="B134" s="320">
        <v>10170</v>
      </c>
    </row>
    <row r="135" spans="1:2">
      <c r="A135" s="319" t="s">
        <v>214</v>
      </c>
      <c r="B135" s="320">
        <v>5567</v>
      </c>
    </row>
    <row r="136" spans="1:2">
      <c r="A136" s="319" t="s">
        <v>215</v>
      </c>
      <c r="B136" s="320">
        <v>10480</v>
      </c>
    </row>
    <row r="137" spans="1:2">
      <c r="A137" s="319" t="s">
        <v>216</v>
      </c>
      <c r="B137" s="320">
        <v>8467</v>
      </c>
    </row>
    <row r="138" spans="1:2">
      <c r="A138" s="319" t="s">
        <v>217</v>
      </c>
      <c r="B138" s="320">
        <v>34</v>
      </c>
    </row>
    <row r="139" spans="1:2">
      <c r="A139" s="319" t="s">
        <v>218</v>
      </c>
      <c r="B139" s="320">
        <v>32250</v>
      </c>
    </row>
    <row r="140" s="308" customFormat="1" ht="14.1" customHeight="1" spans="1:2">
      <c r="A140" s="317" t="s">
        <v>219</v>
      </c>
      <c r="B140" s="318">
        <f>SUM(B141:B143)</f>
        <v>5807</v>
      </c>
    </row>
    <row r="141" spans="1:2">
      <c r="A141" s="319" t="s">
        <v>220</v>
      </c>
      <c r="B141" s="320">
        <v>2840</v>
      </c>
    </row>
    <row r="142" spans="1:2">
      <c r="A142" s="319" t="s">
        <v>221</v>
      </c>
      <c r="B142" s="320">
        <v>3</v>
      </c>
    </row>
    <row r="143" spans="1:2">
      <c r="A143" s="319" t="s">
        <v>222</v>
      </c>
      <c r="B143" s="320">
        <v>2964</v>
      </c>
    </row>
    <row r="144" s="308" customFormat="1" ht="14.1" customHeight="1" spans="1:2">
      <c r="A144" s="317" t="s">
        <v>223</v>
      </c>
      <c r="B144" s="318">
        <f>B145+B146</f>
        <v>654</v>
      </c>
    </row>
    <row r="145" spans="1:2">
      <c r="A145" s="319" t="s">
        <v>224</v>
      </c>
      <c r="B145" s="320">
        <v>576</v>
      </c>
    </row>
    <row r="146" spans="1:2">
      <c r="A146" s="319" t="s">
        <v>225</v>
      </c>
      <c r="B146" s="320">
        <v>78</v>
      </c>
    </row>
    <row r="147" s="308" customFormat="1" ht="14.1" customHeight="1" spans="1:2">
      <c r="A147" s="317" t="s">
        <v>226</v>
      </c>
      <c r="B147" s="318">
        <f>B148+B149</f>
        <v>1992</v>
      </c>
    </row>
    <row r="148" spans="1:2">
      <c r="A148" s="319" t="s">
        <v>227</v>
      </c>
      <c r="B148" s="320">
        <v>1642</v>
      </c>
    </row>
    <row r="149" spans="1:2">
      <c r="A149" s="319" t="s">
        <v>228</v>
      </c>
      <c r="B149" s="320">
        <v>350</v>
      </c>
    </row>
    <row r="150" s="308" customFormat="1" ht="14.1" customHeight="1" spans="1:2">
      <c r="A150" s="317" t="s">
        <v>229</v>
      </c>
      <c r="B150" s="318">
        <f>B151</f>
        <v>5346</v>
      </c>
    </row>
    <row r="151" spans="1:2">
      <c r="A151" s="319" t="s">
        <v>230</v>
      </c>
      <c r="B151" s="320">
        <v>5346</v>
      </c>
    </row>
    <row r="152" s="308" customFormat="1" ht="14.1" customHeight="1" spans="1:2">
      <c r="A152" s="317" t="s">
        <v>231</v>
      </c>
      <c r="B152" s="318">
        <f>B153</f>
        <v>3935</v>
      </c>
    </row>
    <row r="153" spans="1:2">
      <c r="A153" s="319" t="s">
        <v>232</v>
      </c>
      <c r="B153" s="320">
        <v>3935</v>
      </c>
    </row>
    <row r="154" s="308" customFormat="1" ht="14.1" customHeight="1" spans="1:2">
      <c r="A154" s="317" t="s">
        <v>112</v>
      </c>
      <c r="B154" s="318">
        <f>B155+B158+B160+B162</f>
        <v>338</v>
      </c>
    </row>
    <row r="155" s="308" customFormat="1" ht="14.1" customHeight="1" spans="1:2">
      <c r="A155" s="317" t="s">
        <v>233</v>
      </c>
      <c r="B155" s="318">
        <f>SUM(B156:B157)</f>
        <v>215</v>
      </c>
    </row>
    <row r="156" spans="1:2">
      <c r="A156" s="319" t="s">
        <v>142</v>
      </c>
      <c r="B156" s="320">
        <v>163</v>
      </c>
    </row>
    <row r="157" spans="1:2">
      <c r="A157" s="319" t="s">
        <v>234</v>
      </c>
      <c r="B157" s="320">
        <v>52</v>
      </c>
    </row>
    <row r="158" s="308" customFormat="1" ht="14.1" customHeight="1" spans="1:2">
      <c r="A158" s="317" t="s">
        <v>235</v>
      </c>
      <c r="B158" s="318">
        <v>3</v>
      </c>
    </row>
    <row r="159" spans="1:2">
      <c r="A159" s="319" t="s">
        <v>236</v>
      </c>
      <c r="B159" s="320">
        <v>3</v>
      </c>
    </row>
    <row r="160" s="308" customFormat="1" ht="14.1" customHeight="1" spans="1:2">
      <c r="A160" s="317" t="s">
        <v>237</v>
      </c>
      <c r="B160" s="318">
        <v>6</v>
      </c>
    </row>
    <row r="161" spans="1:2">
      <c r="A161" s="319" t="s">
        <v>238</v>
      </c>
      <c r="B161" s="320">
        <v>6</v>
      </c>
    </row>
    <row r="162" s="308" customFormat="1" ht="14.1" customHeight="1" spans="1:2">
      <c r="A162" s="317" t="s">
        <v>239</v>
      </c>
      <c r="B162" s="318">
        <f>B163</f>
        <v>114</v>
      </c>
    </row>
    <row r="163" spans="1:2">
      <c r="A163" s="319" t="s">
        <v>240</v>
      </c>
      <c r="B163" s="320">
        <v>114</v>
      </c>
    </row>
    <row r="164" s="308" customFormat="1" ht="14.1" customHeight="1" spans="1:2">
      <c r="A164" s="317" t="s">
        <v>241</v>
      </c>
      <c r="B164" s="318">
        <f>B165+B170+B172+B176</f>
        <v>1348</v>
      </c>
    </row>
    <row r="165" s="308" customFormat="1" ht="14.1" customHeight="1" spans="1:2">
      <c r="A165" s="317" t="s">
        <v>242</v>
      </c>
      <c r="B165" s="318">
        <f>SUM(B166:B169)</f>
        <v>509</v>
      </c>
    </row>
    <row r="166" spans="1:2">
      <c r="A166" s="319" t="s">
        <v>142</v>
      </c>
      <c r="B166" s="320">
        <v>228</v>
      </c>
    </row>
    <row r="167" spans="1:2">
      <c r="A167" s="319" t="s">
        <v>243</v>
      </c>
      <c r="B167" s="320">
        <v>32</v>
      </c>
    </row>
    <row r="168" spans="1:2">
      <c r="A168" s="319" t="s">
        <v>244</v>
      </c>
      <c r="B168" s="320">
        <v>1</v>
      </c>
    </row>
    <row r="169" spans="1:2">
      <c r="A169" s="319" t="s">
        <v>245</v>
      </c>
      <c r="B169" s="320">
        <v>248</v>
      </c>
    </row>
    <row r="170" s="308" customFormat="1" ht="14.1" customHeight="1" spans="1:2">
      <c r="A170" s="317" t="s">
        <v>246</v>
      </c>
      <c r="B170" s="318">
        <v>15</v>
      </c>
    </row>
    <row r="171" spans="1:2">
      <c r="A171" s="319" t="s">
        <v>247</v>
      </c>
      <c r="B171" s="320">
        <v>15</v>
      </c>
    </row>
    <row r="172" s="308" customFormat="1" ht="14.1" customHeight="1" spans="1:2">
      <c r="A172" s="317" t="s">
        <v>248</v>
      </c>
      <c r="B172" s="318">
        <f>SUM(B173:B175)</f>
        <v>633</v>
      </c>
    </row>
    <row r="173" spans="1:2">
      <c r="A173" s="319" t="s">
        <v>142</v>
      </c>
      <c r="B173" s="320">
        <v>246</v>
      </c>
    </row>
    <row r="174" spans="1:2">
      <c r="A174" s="319" t="s">
        <v>249</v>
      </c>
      <c r="B174" s="320">
        <v>27</v>
      </c>
    </row>
    <row r="175" spans="1:2">
      <c r="A175" s="319" t="s">
        <v>250</v>
      </c>
      <c r="B175" s="320">
        <v>360</v>
      </c>
    </row>
    <row r="176" s="308" customFormat="1" ht="14.1" customHeight="1" spans="1:2">
      <c r="A176" s="317" t="s">
        <v>251</v>
      </c>
      <c r="B176" s="318">
        <v>191</v>
      </c>
    </row>
    <row r="177" spans="1:2">
      <c r="A177" s="319" t="s">
        <v>252</v>
      </c>
      <c r="B177" s="320">
        <v>191</v>
      </c>
    </row>
    <row r="178" s="308" customFormat="1" ht="14.1" customHeight="1" spans="1:2">
      <c r="A178" s="317" t="s">
        <v>114</v>
      </c>
      <c r="B178" s="318">
        <f>B179+B184+B188+B195+B198+B206+B213+B220+B226+B228+B231+B234+B237+B240+B242+B247+B249</f>
        <v>88662</v>
      </c>
    </row>
    <row r="179" s="308" customFormat="1" ht="14.1" customHeight="1" spans="1:2">
      <c r="A179" s="317" t="s">
        <v>253</v>
      </c>
      <c r="B179" s="318">
        <f>SUM(B180:B183)</f>
        <v>1158</v>
      </c>
    </row>
    <row r="180" spans="1:2">
      <c r="A180" s="319" t="s">
        <v>142</v>
      </c>
      <c r="B180" s="320">
        <v>440</v>
      </c>
    </row>
    <row r="181" spans="1:2">
      <c r="A181" s="319" t="s">
        <v>254</v>
      </c>
      <c r="B181" s="320">
        <v>26</v>
      </c>
    </row>
    <row r="182" spans="1:2">
      <c r="A182" s="319" t="s">
        <v>147</v>
      </c>
      <c r="B182" s="320">
        <v>271</v>
      </c>
    </row>
    <row r="183" spans="1:2">
      <c r="A183" s="319" t="s">
        <v>255</v>
      </c>
      <c r="B183" s="320">
        <v>421</v>
      </c>
    </row>
    <row r="184" s="308" customFormat="1" ht="14.1" customHeight="1" spans="1:2">
      <c r="A184" s="317" t="s">
        <v>256</v>
      </c>
      <c r="B184" s="318">
        <f>SUM(B185:B187)</f>
        <v>514</v>
      </c>
    </row>
    <row r="185" spans="1:2">
      <c r="A185" s="319" t="s">
        <v>142</v>
      </c>
      <c r="B185" s="320">
        <v>212</v>
      </c>
    </row>
    <row r="186" spans="1:2">
      <c r="A186" s="319" t="s">
        <v>257</v>
      </c>
      <c r="B186" s="320">
        <v>265</v>
      </c>
    </row>
    <row r="187" spans="1:2">
      <c r="A187" s="319" t="s">
        <v>258</v>
      </c>
      <c r="B187" s="320">
        <v>37</v>
      </c>
    </row>
    <row r="188" s="308" customFormat="1" ht="14.1" customHeight="1" spans="1:2">
      <c r="A188" s="317" t="s">
        <v>259</v>
      </c>
      <c r="B188" s="318">
        <f>SUM(B189:B194)</f>
        <v>37009</v>
      </c>
    </row>
    <row r="189" spans="1:2">
      <c r="A189" s="319" t="s">
        <v>260</v>
      </c>
      <c r="B189" s="320">
        <v>924</v>
      </c>
    </row>
    <row r="190" spans="1:2">
      <c r="A190" s="319" t="s">
        <v>261</v>
      </c>
      <c r="B190" s="320">
        <v>4</v>
      </c>
    </row>
    <row r="191" spans="1:2">
      <c r="A191" s="319" t="s">
        <v>262</v>
      </c>
      <c r="B191" s="320">
        <v>10272</v>
      </c>
    </row>
    <row r="192" spans="1:2">
      <c r="A192" s="319" t="s">
        <v>263</v>
      </c>
      <c r="B192" s="320">
        <v>5895</v>
      </c>
    </row>
    <row r="193" spans="1:2">
      <c r="A193" s="319" t="s">
        <v>264</v>
      </c>
      <c r="B193" s="320">
        <v>19806</v>
      </c>
    </row>
    <row r="194" spans="1:2">
      <c r="A194" s="319" t="s">
        <v>265</v>
      </c>
      <c r="B194" s="320">
        <v>108</v>
      </c>
    </row>
    <row r="195" s="308" customFormat="1" ht="14.1" customHeight="1" spans="1:2">
      <c r="A195" s="317" t="s">
        <v>266</v>
      </c>
      <c r="B195" s="318">
        <f>B196+B197</f>
        <v>4644</v>
      </c>
    </row>
    <row r="196" spans="1:2">
      <c r="A196" s="319" t="s">
        <v>267</v>
      </c>
      <c r="B196" s="320">
        <v>802</v>
      </c>
    </row>
    <row r="197" spans="1:2">
      <c r="A197" s="319" t="s">
        <v>268</v>
      </c>
      <c r="B197" s="320">
        <v>3842</v>
      </c>
    </row>
    <row r="198" s="308" customFormat="1" ht="14.1" customHeight="1" spans="1:2">
      <c r="A198" s="317" t="s">
        <v>269</v>
      </c>
      <c r="B198" s="318">
        <f>SUM(B199:B205)</f>
        <v>3907</v>
      </c>
    </row>
    <row r="199" spans="1:2">
      <c r="A199" s="319" t="s">
        <v>270</v>
      </c>
      <c r="B199" s="320">
        <v>153</v>
      </c>
    </row>
    <row r="200" spans="1:2">
      <c r="A200" s="319" t="s">
        <v>271</v>
      </c>
      <c r="B200" s="320">
        <v>644</v>
      </c>
    </row>
    <row r="201" spans="1:2">
      <c r="A201" s="319" t="s">
        <v>272</v>
      </c>
      <c r="B201" s="320">
        <v>826</v>
      </c>
    </row>
    <row r="202" spans="1:2">
      <c r="A202" s="319" t="s">
        <v>273</v>
      </c>
      <c r="B202" s="320">
        <v>841</v>
      </c>
    </row>
    <row r="203" spans="1:2">
      <c r="A203" s="319" t="s">
        <v>274</v>
      </c>
      <c r="B203" s="320">
        <v>1218</v>
      </c>
    </row>
    <row r="204" spans="1:2">
      <c r="A204" s="319" t="s">
        <v>275</v>
      </c>
      <c r="B204" s="320">
        <v>3</v>
      </c>
    </row>
    <row r="205" spans="1:2">
      <c r="A205" s="319" t="s">
        <v>276</v>
      </c>
      <c r="B205" s="320">
        <v>222</v>
      </c>
    </row>
    <row r="206" s="308" customFormat="1" ht="14.1" customHeight="1" spans="1:2">
      <c r="A206" s="317" t="s">
        <v>277</v>
      </c>
      <c r="B206" s="318">
        <f>SUM(B207:B212)</f>
        <v>2258</v>
      </c>
    </row>
    <row r="207" spans="1:2">
      <c r="A207" s="319" t="s">
        <v>278</v>
      </c>
      <c r="B207" s="320">
        <v>1830</v>
      </c>
    </row>
    <row r="208" spans="1:2">
      <c r="A208" s="319" t="s">
        <v>279</v>
      </c>
      <c r="B208" s="320">
        <v>197</v>
      </c>
    </row>
    <row r="209" spans="1:2">
      <c r="A209" s="319" t="s">
        <v>280</v>
      </c>
      <c r="B209" s="320">
        <v>5</v>
      </c>
    </row>
    <row r="210" spans="1:2">
      <c r="A210" s="319" t="s">
        <v>281</v>
      </c>
      <c r="B210" s="320">
        <v>5</v>
      </c>
    </row>
    <row r="211" spans="1:2">
      <c r="A211" s="319" t="s">
        <v>282</v>
      </c>
      <c r="B211" s="320">
        <v>38</v>
      </c>
    </row>
    <row r="212" spans="1:2">
      <c r="A212" s="319" t="s">
        <v>283</v>
      </c>
      <c r="B212" s="320">
        <v>183</v>
      </c>
    </row>
    <row r="213" s="308" customFormat="1" ht="14.1" customHeight="1" spans="1:2">
      <c r="A213" s="317" t="s">
        <v>284</v>
      </c>
      <c r="B213" s="318">
        <f>SUM(B214:B219)</f>
        <v>2055</v>
      </c>
    </row>
    <row r="214" spans="1:2">
      <c r="A214" s="319" t="s">
        <v>285</v>
      </c>
      <c r="B214" s="320">
        <v>408</v>
      </c>
    </row>
    <row r="215" spans="1:2">
      <c r="A215" s="319" t="s">
        <v>286</v>
      </c>
      <c r="B215" s="320">
        <v>628</v>
      </c>
    </row>
    <row r="216" spans="1:2">
      <c r="A216" s="319" t="s">
        <v>287</v>
      </c>
      <c r="B216" s="320">
        <v>851</v>
      </c>
    </row>
    <row r="217" spans="1:2">
      <c r="A217" s="319" t="s">
        <v>288</v>
      </c>
      <c r="B217" s="320">
        <v>116</v>
      </c>
    </row>
    <row r="218" spans="1:2">
      <c r="A218" s="319" t="s">
        <v>289</v>
      </c>
      <c r="B218" s="320">
        <v>17</v>
      </c>
    </row>
    <row r="219" spans="1:2">
      <c r="A219" s="319" t="s">
        <v>290</v>
      </c>
      <c r="B219" s="320">
        <v>35</v>
      </c>
    </row>
    <row r="220" s="308" customFormat="1" ht="14.1" customHeight="1" spans="1:2">
      <c r="A220" s="317" t="s">
        <v>291</v>
      </c>
      <c r="B220" s="318">
        <f>SUM(B221:B225)</f>
        <v>3085</v>
      </c>
    </row>
    <row r="221" spans="1:2">
      <c r="A221" s="319" t="s">
        <v>142</v>
      </c>
      <c r="B221" s="320">
        <v>89</v>
      </c>
    </row>
    <row r="222" spans="1:2">
      <c r="A222" s="319" t="s">
        <v>292</v>
      </c>
      <c r="B222" s="320">
        <v>392</v>
      </c>
    </row>
    <row r="223" spans="1:2">
      <c r="A223" s="319" t="s">
        <v>293</v>
      </c>
      <c r="B223" s="320">
        <v>151</v>
      </c>
    </row>
    <row r="224" spans="1:2">
      <c r="A224" s="319" t="s">
        <v>294</v>
      </c>
      <c r="B224" s="320">
        <v>2222</v>
      </c>
    </row>
    <row r="225" spans="1:2">
      <c r="A225" s="319" t="s">
        <v>295</v>
      </c>
      <c r="B225" s="320">
        <v>231</v>
      </c>
    </row>
    <row r="226" s="308" customFormat="1" ht="14.1" customHeight="1" spans="1:2">
      <c r="A226" s="317" t="s">
        <v>296</v>
      </c>
      <c r="B226" s="318">
        <v>8</v>
      </c>
    </row>
    <row r="227" spans="1:2">
      <c r="A227" s="319" t="s">
        <v>142</v>
      </c>
      <c r="B227" s="320">
        <v>8</v>
      </c>
    </row>
    <row r="228" s="308" customFormat="1" ht="14.1" customHeight="1" spans="1:2">
      <c r="A228" s="317" t="s">
        <v>297</v>
      </c>
      <c r="B228" s="318">
        <f>B229+B230</f>
        <v>7752</v>
      </c>
    </row>
    <row r="229" spans="1:2">
      <c r="A229" s="319" t="s">
        <v>298</v>
      </c>
      <c r="B229" s="320">
        <v>214</v>
      </c>
    </row>
    <row r="230" spans="1:2">
      <c r="A230" s="319" t="s">
        <v>299</v>
      </c>
      <c r="B230" s="320">
        <v>7538</v>
      </c>
    </row>
    <row r="231" s="308" customFormat="1" ht="14.1" customHeight="1" spans="1:2">
      <c r="A231" s="317" t="s">
        <v>300</v>
      </c>
      <c r="B231" s="318">
        <f>B232+B233</f>
        <v>98</v>
      </c>
    </row>
    <row r="232" spans="1:2">
      <c r="A232" s="319" t="s">
        <v>301</v>
      </c>
      <c r="B232" s="320">
        <v>96</v>
      </c>
    </row>
    <row r="233" spans="1:2">
      <c r="A233" s="319" t="s">
        <v>302</v>
      </c>
      <c r="B233" s="320">
        <v>2</v>
      </c>
    </row>
    <row r="234" s="308" customFormat="1" ht="14.1" customHeight="1" spans="1:2">
      <c r="A234" s="317" t="s">
        <v>303</v>
      </c>
      <c r="B234" s="318">
        <f>SUM(B235:B236)</f>
        <v>3818</v>
      </c>
    </row>
    <row r="235" spans="1:2">
      <c r="A235" s="319" t="s">
        <v>304</v>
      </c>
      <c r="B235" s="320">
        <v>3</v>
      </c>
    </row>
    <row r="236" spans="1:2">
      <c r="A236" s="319" t="s">
        <v>305</v>
      </c>
      <c r="B236" s="320">
        <v>3815</v>
      </c>
    </row>
    <row r="237" s="308" customFormat="1" ht="14.1" customHeight="1" spans="1:2">
      <c r="A237" s="317" t="s">
        <v>306</v>
      </c>
      <c r="B237" s="318">
        <f>B238+B239</f>
        <v>636</v>
      </c>
    </row>
    <row r="238" spans="1:2">
      <c r="A238" s="319" t="s">
        <v>307</v>
      </c>
      <c r="B238" s="320">
        <v>14</v>
      </c>
    </row>
    <row r="239" spans="1:2">
      <c r="A239" s="319" t="s">
        <v>308</v>
      </c>
      <c r="B239" s="320">
        <v>622</v>
      </c>
    </row>
    <row r="240" s="308" customFormat="1" ht="14.1" customHeight="1" spans="1:2">
      <c r="A240" s="317" t="s">
        <v>309</v>
      </c>
      <c r="B240" s="318">
        <v>20509</v>
      </c>
    </row>
    <row r="241" spans="1:2">
      <c r="A241" s="319" t="s">
        <v>310</v>
      </c>
      <c r="B241" s="320">
        <v>20509</v>
      </c>
    </row>
    <row r="242" s="308" customFormat="1" ht="14.1" customHeight="1" spans="1:2">
      <c r="A242" s="317" t="s">
        <v>311</v>
      </c>
      <c r="B242" s="318">
        <f>SUM(B243:B246)</f>
        <v>638</v>
      </c>
    </row>
    <row r="243" spans="1:2">
      <c r="A243" s="319" t="s">
        <v>142</v>
      </c>
      <c r="B243" s="320">
        <v>156</v>
      </c>
    </row>
    <row r="244" spans="1:2">
      <c r="A244" s="319" t="s">
        <v>312</v>
      </c>
      <c r="B244" s="320">
        <v>17</v>
      </c>
    </row>
    <row r="245" spans="1:2">
      <c r="A245" s="319" t="s">
        <v>147</v>
      </c>
      <c r="B245" s="320">
        <v>203</v>
      </c>
    </row>
    <row r="246" spans="1:2">
      <c r="A246" s="319" t="s">
        <v>313</v>
      </c>
      <c r="B246" s="320">
        <v>262</v>
      </c>
    </row>
    <row r="247" s="308" customFormat="1" ht="14.1" customHeight="1" spans="1:2">
      <c r="A247" s="317" t="s">
        <v>314</v>
      </c>
      <c r="B247" s="318">
        <v>71</v>
      </c>
    </row>
    <row r="248" spans="1:2">
      <c r="A248" s="319" t="s">
        <v>315</v>
      </c>
      <c r="B248" s="320">
        <v>71</v>
      </c>
    </row>
    <row r="249" s="308" customFormat="1" ht="14.1" customHeight="1" spans="1:2">
      <c r="A249" s="317" t="s">
        <v>316</v>
      </c>
      <c r="B249" s="318">
        <v>502</v>
      </c>
    </row>
    <row r="250" spans="1:2">
      <c r="A250" s="319" t="s">
        <v>317</v>
      </c>
      <c r="B250" s="320">
        <v>502</v>
      </c>
    </row>
    <row r="251" s="308" customFormat="1" ht="14.1" customHeight="1" spans="1:2">
      <c r="A251" s="317" t="s">
        <v>115</v>
      </c>
      <c r="B251" s="318">
        <f>B252+B255+B257+B264+B267+B271+B273+B275+B277+B283+B285</f>
        <v>40083</v>
      </c>
    </row>
    <row r="252" s="308" customFormat="1" ht="14.1" customHeight="1" spans="1:2">
      <c r="A252" s="317" t="s">
        <v>318</v>
      </c>
      <c r="B252" s="318">
        <f>B253+B254</f>
        <v>2110</v>
      </c>
    </row>
    <row r="253" spans="1:2">
      <c r="A253" s="319" t="s">
        <v>142</v>
      </c>
      <c r="B253" s="320">
        <v>569</v>
      </c>
    </row>
    <row r="254" spans="1:2">
      <c r="A254" s="319" t="s">
        <v>319</v>
      </c>
      <c r="B254" s="320">
        <v>1541</v>
      </c>
    </row>
    <row r="255" s="308" customFormat="1" ht="14.1" customHeight="1" spans="1:2">
      <c r="A255" s="317" t="s">
        <v>320</v>
      </c>
      <c r="B255" s="318">
        <v>6386</v>
      </c>
    </row>
    <row r="256" spans="1:2">
      <c r="A256" s="319" t="s">
        <v>321</v>
      </c>
      <c r="B256" s="320">
        <v>6386</v>
      </c>
    </row>
    <row r="257" s="308" customFormat="1" ht="14.1" customHeight="1" spans="1:2">
      <c r="A257" s="317" t="s">
        <v>322</v>
      </c>
      <c r="B257" s="318">
        <f>SUM(B258:B263)</f>
        <v>11104</v>
      </c>
    </row>
    <row r="258" spans="1:2">
      <c r="A258" s="319" t="s">
        <v>323</v>
      </c>
      <c r="B258" s="320">
        <v>1310</v>
      </c>
    </row>
    <row r="259" spans="1:2">
      <c r="A259" s="319" t="s">
        <v>324</v>
      </c>
      <c r="B259" s="320">
        <v>599</v>
      </c>
    </row>
    <row r="260" spans="1:2">
      <c r="A260" s="319" t="s">
        <v>325</v>
      </c>
      <c r="B260" s="320">
        <v>1633</v>
      </c>
    </row>
    <row r="261" spans="1:2">
      <c r="A261" s="319" t="s">
        <v>326</v>
      </c>
      <c r="B261" s="320">
        <v>13</v>
      </c>
    </row>
    <row r="262" spans="1:2">
      <c r="A262" s="319" t="s">
        <v>327</v>
      </c>
      <c r="B262" s="320">
        <v>642</v>
      </c>
    </row>
    <row r="263" spans="1:2">
      <c r="A263" s="319" t="s">
        <v>328</v>
      </c>
      <c r="B263" s="320">
        <v>6907</v>
      </c>
    </row>
    <row r="264" s="308" customFormat="1" ht="14.1" customHeight="1" spans="1:2">
      <c r="A264" s="317" t="s">
        <v>329</v>
      </c>
      <c r="B264" s="318">
        <f>B265+B266</f>
        <v>1964</v>
      </c>
    </row>
    <row r="265" spans="1:2">
      <c r="A265" s="319" t="s">
        <v>330</v>
      </c>
      <c r="B265" s="320">
        <v>1438</v>
      </c>
    </row>
    <row r="266" spans="1:2">
      <c r="A266" s="319" t="s">
        <v>331</v>
      </c>
      <c r="B266" s="320">
        <v>526</v>
      </c>
    </row>
    <row r="267" s="308" customFormat="1" ht="14.1" customHeight="1" spans="1:2">
      <c r="A267" s="317" t="s">
        <v>332</v>
      </c>
      <c r="B267" s="318">
        <f>SUM(B268:B270)</f>
        <v>5103</v>
      </c>
    </row>
    <row r="268" spans="1:2">
      <c r="A268" s="319" t="s">
        <v>333</v>
      </c>
      <c r="B268" s="320">
        <v>3113</v>
      </c>
    </row>
    <row r="269" spans="1:2">
      <c r="A269" s="319" t="s">
        <v>334</v>
      </c>
      <c r="B269" s="320">
        <v>1987</v>
      </c>
    </row>
    <row r="270" spans="1:2">
      <c r="A270" s="319" t="s">
        <v>335</v>
      </c>
      <c r="B270" s="320">
        <v>3</v>
      </c>
    </row>
    <row r="271" s="308" customFormat="1" ht="14.1" customHeight="1" spans="1:2">
      <c r="A271" s="317" t="s">
        <v>336</v>
      </c>
      <c r="B271" s="318">
        <v>11288</v>
      </c>
    </row>
    <row r="272" spans="1:2">
      <c r="A272" s="319" t="s">
        <v>337</v>
      </c>
      <c r="B272" s="320">
        <v>11288</v>
      </c>
    </row>
    <row r="273" s="308" customFormat="1" ht="14.1" customHeight="1" spans="1:2">
      <c r="A273" s="317" t="s">
        <v>338</v>
      </c>
      <c r="B273" s="318">
        <v>1121</v>
      </c>
    </row>
    <row r="274" spans="1:2">
      <c r="A274" s="319" t="s">
        <v>339</v>
      </c>
      <c r="B274" s="320">
        <v>1121</v>
      </c>
    </row>
    <row r="275" s="308" customFormat="1" ht="14.1" customHeight="1" spans="1:2">
      <c r="A275" s="317" t="s">
        <v>340</v>
      </c>
      <c r="B275" s="318">
        <v>130</v>
      </c>
    </row>
    <row r="276" spans="1:2">
      <c r="A276" s="319" t="s">
        <v>341</v>
      </c>
      <c r="B276" s="320">
        <v>130</v>
      </c>
    </row>
    <row r="277" s="308" customFormat="1" ht="14.1" customHeight="1" spans="1:2">
      <c r="A277" s="317" t="s">
        <v>342</v>
      </c>
      <c r="B277" s="318">
        <f>SUM(B278:B282)</f>
        <v>266</v>
      </c>
    </row>
    <row r="278" spans="1:2">
      <c r="A278" s="319" t="s">
        <v>142</v>
      </c>
      <c r="B278" s="320">
        <v>140</v>
      </c>
    </row>
    <row r="279" spans="1:2">
      <c r="A279" s="319" t="s">
        <v>192</v>
      </c>
      <c r="B279" s="320">
        <v>2</v>
      </c>
    </row>
    <row r="280" spans="1:2">
      <c r="A280" s="319" t="s">
        <v>343</v>
      </c>
      <c r="B280" s="320">
        <v>9</v>
      </c>
    </row>
    <row r="281" spans="1:2">
      <c r="A281" s="319" t="s">
        <v>147</v>
      </c>
      <c r="B281" s="320">
        <v>84</v>
      </c>
    </row>
    <row r="282" spans="1:2">
      <c r="A282" s="319" t="s">
        <v>344</v>
      </c>
      <c r="B282" s="320">
        <v>31</v>
      </c>
    </row>
    <row r="283" s="308" customFormat="1" ht="14.1" customHeight="1" spans="1:2">
      <c r="A283" s="317" t="s">
        <v>345</v>
      </c>
      <c r="B283" s="318">
        <v>423</v>
      </c>
    </row>
    <row r="284" spans="1:2">
      <c r="A284" s="319" t="s">
        <v>346</v>
      </c>
      <c r="B284" s="320">
        <v>423</v>
      </c>
    </row>
    <row r="285" s="308" customFormat="1" ht="14.1" customHeight="1" spans="1:2">
      <c r="A285" s="317" t="s">
        <v>347</v>
      </c>
      <c r="B285" s="318">
        <f>B286</f>
        <v>188</v>
      </c>
    </row>
    <row r="286" spans="1:2">
      <c r="A286" s="319" t="s">
        <v>348</v>
      </c>
      <c r="B286" s="320">
        <v>188</v>
      </c>
    </row>
    <row r="287" s="308" customFormat="1" ht="14.1" customHeight="1" spans="1:2">
      <c r="A287" s="317" t="s">
        <v>116</v>
      </c>
      <c r="B287" s="318">
        <v>3321</v>
      </c>
    </row>
    <row r="288" s="308" customFormat="1" ht="14.1" customHeight="1" spans="1:2">
      <c r="A288" s="317" t="s">
        <v>349</v>
      </c>
      <c r="B288" s="318">
        <v>451</v>
      </c>
    </row>
    <row r="289" spans="1:2">
      <c r="A289" s="319" t="s">
        <v>142</v>
      </c>
      <c r="B289" s="320">
        <v>442</v>
      </c>
    </row>
    <row r="290" spans="1:2">
      <c r="A290" s="319" t="s">
        <v>350</v>
      </c>
      <c r="B290" s="320">
        <v>9</v>
      </c>
    </row>
    <row r="291" s="308" customFormat="1" ht="14.1" customHeight="1" spans="1:2">
      <c r="A291" s="317" t="s">
        <v>351</v>
      </c>
      <c r="B291" s="318">
        <v>45</v>
      </c>
    </row>
    <row r="292" spans="1:2">
      <c r="A292" s="319" t="s">
        <v>352</v>
      </c>
      <c r="B292" s="320">
        <v>45</v>
      </c>
    </row>
    <row r="293" s="308" customFormat="1" ht="14.1" customHeight="1" spans="1:2">
      <c r="A293" s="317" t="s">
        <v>353</v>
      </c>
      <c r="B293" s="318">
        <f>B294+B295+B296</f>
        <v>2824</v>
      </c>
    </row>
    <row r="294" spans="1:2">
      <c r="A294" s="319" t="s">
        <v>354</v>
      </c>
      <c r="B294" s="320">
        <v>1187</v>
      </c>
    </row>
    <row r="295" spans="1:2">
      <c r="A295" s="319" t="s">
        <v>355</v>
      </c>
      <c r="B295" s="320">
        <v>1036</v>
      </c>
    </row>
    <row r="296" spans="1:2">
      <c r="A296" s="319" t="s">
        <v>356</v>
      </c>
      <c r="B296" s="320">
        <v>601</v>
      </c>
    </row>
    <row r="297" s="308" customFormat="1" ht="14.1" customHeight="1" spans="1:2">
      <c r="A297" s="317" t="s">
        <v>117</v>
      </c>
      <c r="B297" s="318">
        <f>B298+B303+B305+B308+B310</f>
        <v>56510</v>
      </c>
    </row>
    <row r="298" s="308" customFormat="1" ht="14.1" customHeight="1" spans="1:2">
      <c r="A298" s="317" t="s">
        <v>357</v>
      </c>
      <c r="B298" s="318">
        <f>SUM(B299:B302)</f>
        <v>5098</v>
      </c>
    </row>
    <row r="299" spans="1:2">
      <c r="A299" s="319" t="s">
        <v>142</v>
      </c>
      <c r="B299" s="320">
        <v>1291</v>
      </c>
    </row>
    <row r="300" spans="1:2">
      <c r="A300" s="319" t="s">
        <v>358</v>
      </c>
      <c r="B300" s="320">
        <v>511</v>
      </c>
    </row>
    <row r="301" spans="1:2">
      <c r="A301" s="319" t="s">
        <v>359</v>
      </c>
      <c r="B301" s="320">
        <v>61</v>
      </c>
    </row>
    <row r="302" spans="1:2">
      <c r="A302" s="319" t="s">
        <v>360</v>
      </c>
      <c r="B302" s="320">
        <v>3235</v>
      </c>
    </row>
    <row r="303" s="308" customFormat="1" ht="14.1" customHeight="1" spans="1:2">
      <c r="A303" s="317" t="s">
        <v>361</v>
      </c>
      <c r="B303" s="318">
        <v>75</v>
      </c>
    </row>
    <row r="304" spans="1:2">
      <c r="A304" s="319" t="s">
        <v>362</v>
      </c>
      <c r="B304" s="320">
        <v>75</v>
      </c>
    </row>
    <row r="305" s="308" customFormat="1" ht="14.1" customHeight="1" spans="1:2">
      <c r="A305" s="317" t="s">
        <v>363</v>
      </c>
      <c r="B305" s="318">
        <f>B306+B307</f>
        <v>26088</v>
      </c>
    </row>
    <row r="306" spans="1:2">
      <c r="A306" s="319" t="s">
        <v>364</v>
      </c>
      <c r="B306" s="320">
        <v>9079</v>
      </c>
    </row>
    <row r="307" spans="1:2">
      <c r="A307" s="319" t="s">
        <v>365</v>
      </c>
      <c r="B307" s="320">
        <v>17009</v>
      </c>
    </row>
    <row r="308" s="308" customFormat="1" ht="14.1" customHeight="1" spans="1:2">
      <c r="A308" s="317" t="s">
        <v>366</v>
      </c>
      <c r="B308" s="318">
        <v>4858</v>
      </c>
    </row>
    <row r="309" spans="1:2">
      <c r="A309" s="319" t="s">
        <v>367</v>
      </c>
      <c r="B309" s="320">
        <v>4858</v>
      </c>
    </row>
    <row r="310" s="308" customFormat="1" ht="14.1" customHeight="1" spans="1:2">
      <c r="A310" s="317" t="s">
        <v>368</v>
      </c>
      <c r="B310" s="318">
        <f>B311</f>
        <v>20391</v>
      </c>
    </row>
    <row r="311" spans="1:2">
      <c r="A311" s="319" t="s">
        <v>369</v>
      </c>
      <c r="B311" s="320">
        <v>20391</v>
      </c>
    </row>
    <row r="312" s="308" customFormat="1" ht="14.1" customHeight="1" spans="1:2">
      <c r="A312" s="317" t="s">
        <v>118</v>
      </c>
      <c r="B312" s="318">
        <f>B313+B326+B329+B338+B342+B346+B348</f>
        <v>64961</v>
      </c>
    </row>
    <row r="313" s="308" customFormat="1" ht="14.1" customHeight="1" spans="1:2">
      <c r="A313" s="317" t="s">
        <v>370</v>
      </c>
      <c r="B313" s="318">
        <f>SUM(B314:B325)</f>
        <v>36990</v>
      </c>
    </row>
    <row r="314" spans="1:2">
      <c r="A314" s="319" t="s">
        <v>142</v>
      </c>
      <c r="B314" s="320">
        <v>1250</v>
      </c>
    </row>
    <row r="315" spans="1:2">
      <c r="A315" s="319" t="s">
        <v>147</v>
      </c>
      <c r="B315" s="320">
        <v>1574</v>
      </c>
    </row>
    <row r="316" spans="1:2">
      <c r="A316" s="319" t="s">
        <v>371</v>
      </c>
      <c r="B316" s="320">
        <v>637</v>
      </c>
    </row>
    <row r="317" spans="1:2">
      <c r="A317" s="319" t="s">
        <v>372</v>
      </c>
      <c r="B317" s="320">
        <v>523</v>
      </c>
    </row>
    <row r="318" spans="1:2">
      <c r="A318" s="319" t="s">
        <v>373</v>
      </c>
      <c r="B318" s="320">
        <v>643</v>
      </c>
    </row>
    <row r="319" spans="1:2">
      <c r="A319" s="319" t="s">
        <v>374</v>
      </c>
      <c r="B319" s="320">
        <v>16354</v>
      </c>
    </row>
    <row r="320" spans="1:2">
      <c r="A320" s="319" t="s">
        <v>375</v>
      </c>
      <c r="B320" s="320">
        <v>11</v>
      </c>
    </row>
    <row r="321" spans="1:2">
      <c r="A321" s="319" t="s">
        <v>376</v>
      </c>
      <c r="B321" s="320">
        <v>65</v>
      </c>
    </row>
    <row r="322" spans="1:2">
      <c r="A322" s="319" t="s">
        <v>377</v>
      </c>
      <c r="B322" s="320">
        <v>9</v>
      </c>
    </row>
    <row r="323" spans="1:2">
      <c r="A323" s="319" t="s">
        <v>378</v>
      </c>
      <c r="B323" s="320">
        <v>9</v>
      </c>
    </row>
    <row r="324" spans="1:2">
      <c r="A324" s="319" t="s">
        <v>379</v>
      </c>
      <c r="B324" s="320">
        <v>14437</v>
      </c>
    </row>
    <row r="325" spans="1:2">
      <c r="A325" s="319" t="s">
        <v>380</v>
      </c>
      <c r="B325" s="320">
        <v>1478</v>
      </c>
    </row>
    <row r="326" s="308" customFormat="1" ht="14.1" customHeight="1" spans="1:2">
      <c r="A326" s="317" t="s">
        <v>381</v>
      </c>
      <c r="B326" s="318">
        <v>5</v>
      </c>
    </row>
    <row r="327" spans="1:2">
      <c r="A327" s="319" t="s">
        <v>382</v>
      </c>
      <c r="B327" s="320">
        <v>4</v>
      </c>
    </row>
    <row r="328" spans="1:2">
      <c r="A328" s="319" t="s">
        <v>383</v>
      </c>
      <c r="B328" s="320">
        <v>1</v>
      </c>
    </row>
    <row r="329" s="308" customFormat="1" ht="14.1" customHeight="1" spans="1:2">
      <c r="A329" s="317" t="s">
        <v>384</v>
      </c>
      <c r="B329" s="318">
        <f>SUM(B330:B337)</f>
        <v>4223</v>
      </c>
    </row>
    <row r="330" spans="1:2">
      <c r="A330" s="319" t="s">
        <v>142</v>
      </c>
      <c r="B330" s="320">
        <v>881</v>
      </c>
    </row>
    <row r="331" spans="1:2">
      <c r="A331" s="319" t="s">
        <v>385</v>
      </c>
      <c r="B331" s="320">
        <v>1260</v>
      </c>
    </row>
    <row r="332" spans="1:2">
      <c r="A332" s="319" t="s">
        <v>386</v>
      </c>
      <c r="B332" s="320">
        <v>707</v>
      </c>
    </row>
    <row r="333" spans="1:2">
      <c r="A333" s="319" t="s">
        <v>387</v>
      </c>
      <c r="B333" s="320">
        <v>44</v>
      </c>
    </row>
    <row r="334" spans="1:2">
      <c r="A334" s="319" t="s">
        <v>388</v>
      </c>
      <c r="B334" s="320">
        <v>166</v>
      </c>
    </row>
    <row r="335" spans="1:2">
      <c r="A335" s="319" t="s">
        <v>389</v>
      </c>
      <c r="B335" s="320">
        <v>51</v>
      </c>
    </row>
    <row r="336" spans="1:2">
      <c r="A336" s="319" t="s">
        <v>390</v>
      </c>
      <c r="B336" s="320">
        <v>628</v>
      </c>
    </row>
    <row r="337" spans="1:2">
      <c r="A337" s="319" t="s">
        <v>391</v>
      </c>
      <c r="B337" s="320">
        <v>486</v>
      </c>
    </row>
    <row r="338" s="308" customFormat="1" ht="14.1" customHeight="1" spans="1:2">
      <c r="A338" s="317" t="s">
        <v>392</v>
      </c>
      <c r="B338" s="318">
        <f>SUM(B339:B341)</f>
        <v>7214</v>
      </c>
    </row>
    <row r="339" spans="1:2">
      <c r="A339" s="319" t="s">
        <v>142</v>
      </c>
      <c r="B339" s="320">
        <v>28</v>
      </c>
    </row>
    <row r="340" spans="1:2">
      <c r="A340" s="319" t="s">
        <v>393</v>
      </c>
      <c r="B340" s="320">
        <v>5019</v>
      </c>
    </row>
    <row r="341" spans="1:2">
      <c r="A341" s="319" t="s">
        <v>394</v>
      </c>
      <c r="B341" s="320">
        <v>2167</v>
      </c>
    </row>
    <row r="342" s="308" customFormat="1" ht="14.1" customHeight="1" spans="1:2">
      <c r="A342" s="317" t="s">
        <v>395</v>
      </c>
      <c r="B342" s="318">
        <f>SUM(B343:B345)</f>
        <v>4780</v>
      </c>
    </row>
    <row r="343" spans="1:2">
      <c r="A343" s="319" t="s">
        <v>396</v>
      </c>
      <c r="B343" s="320">
        <v>2966</v>
      </c>
    </row>
    <row r="344" spans="1:2">
      <c r="A344" s="319" t="s">
        <v>397</v>
      </c>
      <c r="B344" s="320">
        <v>52</v>
      </c>
    </row>
    <row r="345" spans="1:2">
      <c r="A345" s="319" t="s">
        <v>398</v>
      </c>
      <c r="B345" s="320">
        <v>1762</v>
      </c>
    </row>
    <row r="346" s="308" customFormat="1" ht="14.1" customHeight="1" spans="1:2">
      <c r="A346" s="317" t="s">
        <v>399</v>
      </c>
      <c r="B346" s="318">
        <v>11383</v>
      </c>
    </row>
    <row r="347" spans="1:2">
      <c r="A347" s="319" t="s">
        <v>400</v>
      </c>
      <c r="B347" s="320">
        <v>11383</v>
      </c>
    </row>
    <row r="348" s="308" customFormat="1" ht="14.1" customHeight="1" spans="1:2">
      <c r="A348" s="317" t="s">
        <v>401</v>
      </c>
      <c r="B348" s="318">
        <f>B349</f>
        <v>366</v>
      </c>
    </row>
    <row r="349" spans="1:2">
      <c r="A349" s="319" t="s">
        <v>402</v>
      </c>
      <c r="B349" s="320">
        <v>366</v>
      </c>
    </row>
    <row r="350" s="308" customFormat="1" ht="14.1" customHeight="1" spans="1:2">
      <c r="A350" s="317" t="s">
        <v>119</v>
      </c>
      <c r="B350" s="318">
        <f>B351+B355+B358+B360</f>
        <v>4855</v>
      </c>
    </row>
    <row r="351" s="308" customFormat="1" ht="14.1" customHeight="1" spans="1:2">
      <c r="A351" s="317" t="s">
        <v>403</v>
      </c>
      <c r="B351" s="318">
        <f>SUM(B352:B354)</f>
        <v>4619</v>
      </c>
    </row>
    <row r="352" spans="1:2">
      <c r="A352" s="319" t="s">
        <v>142</v>
      </c>
      <c r="B352" s="320">
        <v>849</v>
      </c>
    </row>
    <row r="353" spans="1:2">
      <c r="A353" s="319" t="s">
        <v>404</v>
      </c>
      <c r="B353" s="320">
        <v>32</v>
      </c>
    </row>
    <row r="354" spans="1:2">
      <c r="A354" s="319" t="s">
        <v>405</v>
      </c>
      <c r="B354" s="320">
        <v>3738</v>
      </c>
    </row>
    <row r="355" s="308" customFormat="1" ht="14.1" customHeight="1" spans="1:2">
      <c r="A355" s="317" t="s">
        <v>406</v>
      </c>
      <c r="B355" s="318">
        <f>B356+B357</f>
        <v>118</v>
      </c>
    </row>
    <row r="356" spans="1:2">
      <c r="A356" s="319" t="s">
        <v>142</v>
      </c>
      <c r="B356" s="320">
        <v>20</v>
      </c>
    </row>
    <row r="357" spans="1:2">
      <c r="A357" s="319" t="s">
        <v>407</v>
      </c>
      <c r="B357" s="320">
        <v>98</v>
      </c>
    </row>
    <row r="358" s="308" customFormat="1" ht="14.1" customHeight="1" spans="1:2">
      <c r="A358" s="317" t="s">
        <v>408</v>
      </c>
      <c r="B358" s="318">
        <v>13</v>
      </c>
    </row>
    <row r="359" spans="1:2">
      <c r="A359" s="319" t="s">
        <v>409</v>
      </c>
      <c r="B359" s="320">
        <v>13</v>
      </c>
    </row>
    <row r="360" s="308" customFormat="1" ht="14.1" customHeight="1" spans="1:2">
      <c r="A360" s="317" t="s">
        <v>410</v>
      </c>
      <c r="B360" s="318">
        <f>B361+B362</f>
        <v>105</v>
      </c>
    </row>
    <row r="361" spans="1:2">
      <c r="A361" s="319" t="s">
        <v>411</v>
      </c>
      <c r="B361" s="320">
        <v>88</v>
      </c>
    </row>
    <row r="362" spans="1:2">
      <c r="A362" s="319" t="s">
        <v>412</v>
      </c>
      <c r="B362" s="320">
        <v>17</v>
      </c>
    </row>
    <row r="363" s="308" customFormat="1" ht="14.1" customHeight="1" spans="1:2">
      <c r="A363" s="317" t="s">
        <v>413</v>
      </c>
      <c r="B363" s="318">
        <f>B364</f>
        <v>635</v>
      </c>
    </row>
    <row r="364" s="308" customFormat="1" ht="14.1" customHeight="1" spans="1:2">
      <c r="A364" s="317" t="s">
        <v>414</v>
      </c>
      <c r="B364" s="318">
        <f>SUM(B365:B367)</f>
        <v>635</v>
      </c>
    </row>
    <row r="365" spans="1:2">
      <c r="A365" s="319" t="s">
        <v>142</v>
      </c>
      <c r="B365" s="320">
        <v>380</v>
      </c>
    </row>
    <row r="366" spans="1:2">
      <c r="A366" s="319" t="s">
        <v>415</v>
      </c>
      <c r="B366" s="320">
        <v>5</v>
      </c>
    </row>
    <row r="367" spans="1:2">
      <c r="A367" s="319" t="s">
        <v>147</v>
      </c>
      <c r="B367" s="320">
        <v>250</v>
      </c>
    </row>
    <row r="368" s="308" customFormat="1" ht="14.1" customHeight="1" spans="1:2">
      <c r="A368" s="317" t="s">
        <v>121</v>
      </c>
      <c r="B368" s="318">
        <f>B369+B373</f>
        <v>886</v>
      </c>
    </row>
    <row r="369" s="308" customFormat="1" ht="14.1" customHeight="1" spans="1:2">
      <c r="A369" s="317" t="s">
        <v>416</v>
      </c>
      <c r="B369" s="318">
        <f>SUM(B370:B372)</f>
        <v>852</v>
      </c>
    </row>
    <row r="370" spans="1:2">
      <c r="A370" s="319" t="s">
        <v>142</v>
      </c>
      <c r="B370" s="320">
        <v>51</v>
      </c>
    </row>
    <row r="371" spans="1:2">
      <c r="A371" s="319" t="s">
        <v>147</v>
      </c>
      <c r="B371" s="320">
        <v>365</v>
      </c>
    </row>
    <row r="372" spans="1:2">
      <c r="A372" s="319" t="s">
        <v>417</v>
      </c>
      <c r="B372" s="320">
        <v>436</v>
      </c>
    </row>
    <row r="373" s="308" customFormat="1" ht="14.1" customHeight="1" spans="1:2">
      <c r="A373" s="317" t="s">
        <v>418</v>
      </c>
      <c r="B373" s="318">
        <v>34</v>
      </c>
    </row>
    <row r="374" spans="1:2">
      <c r="A374" s="319" t="s">
        <v>419</v>
      </c>
      <c r="B374" s="320">
        <v>34</v>
      </c>
    </row>
    <row r="375" s="308" customFormat="1" ht="14.1" customHeight="1" spans="1:2">
      <c r="A375" s="317" t="s">
        <v>122</v>
      </c>
      <c r="B375" s="318">
        <v>559</v>
      </c>
    </row>
    <row r="376" s="308" customFormat="1" ht="14.1" customHeight="1" spans="1:2">
      <c r="A376" s="317" t="s">
        <v>420</v>
      </c>
      <c r="B376" s="318">
        <v>559</v>
      </c>
    </row>
    <row r="377" spans="1:2">
      <c r="A377" s="319" t="s">
        <v>421</v>
      </c>
      <c r="B377" s="320">
        <v>559</v>
      </c>
    </row>
    <row r="378" s="308" customFormat="1" ht="14.1" customHeight="1" spans="1:2">
      <c r="A378" s="317" t="s">
        <v>123</v>
      </c>
      <c r="B378" s="318">
        <v>115</v>
      </c>
    </row>
    <row r="379" spans="1:2">
      <c r="A379" s="319" t="s">
        <v>422</v>
      </c>
      <c r="B379" s="320">
        <v>115</v>
      </c>
    </row>
    <row r="380" s="308" customFormat="1" ht="14.1" customHeight="1" spans="1:2">
      <c r="A380" s="317" t="s">
        <v>124</v>
      </c>
      <c r="B380" s="318">
        <f>B381+B384</f>
        <v>1449</v>
      </c>
    </row>
    <row r="381" s="308" customFormat="1" ht="14.1" customHeight="1" spans="1:2">
      <c r="A381" s="317" t="s">
        <v>423</v>
      </c>
      <c r="B381" s="318">
        <f>B382+B383</f>
        <v>1404</v>
      </c>
    </row>
    <row r="382" spans="1:2">
      <c r="A382" s="319" t="s">
        <v>142</v>
      </c>
      <c r="B382" s="320">
        <v>686</v>
      </c>
    </row>
    <row r="383" spans="1:2">
      <c r="A383" s="319" t="s">
        <v>147</v>
      </c>
      <c r="B383" s="320">
        <v>718</v>
      </c>
    </row>
    <row r="384" s="308" customFormat="1" ht="14.1" customHeight="1" spans="1:2">
      <c r="A384" s="317" t="s">
        <v>424</v>
      </c>
      <c r="B384" s="318">
        <f>B385+B386</f>
        <v>45</v>
      </c>
    </row>
    <row r="385" spans="1:2">
      <c r="A385" s="319" t="s">
        <v>142</v>
      </c>
      <c r="B385" s="320">
        <v>32</v>
      </c>
    </row>
    <row r="386" spans="1:2">
      <c r="A386" s="319" t="s">
        <v>425</v>
      </c>
      <c r="B386" s="320">
        <v>13</v>
      </c>
    </row>
    <row r="387" s="308" customFormat="1" ht="14.1" customHeight="1" spans="1:2">
      <c r="A387" s="317" t="s">
        <v>125</v>
      </c>
      <c r="B387" s="318">
        <f>B388+B392</f>
        <v>18889</v>
      </c>
    </row>
    <row r="388" s="308" customFormat="1" ht="14.1" customHeight="1" spans="1:2">
      <c r="A388" s="317" t="s">
        <v>426</v>
      </c>
      <c r="B388" s="318">
        <f>B389+B390+B391</f>
        <v>10552</v>
      </c>
    </row>
    <row r="389" spans="1:2">
      <c r="A389" s="319" t="s">
        <v>427</v>
      </c>
      <c r="B389" s="320">
        <v>3</v>
      </c>
    </row>
    <row r="390" spans="1:2">
      <c r="A390" s="319" t="s">
        <v>428</v>
      </c>
      <c r="B390" s="320">
        <v>10546</v>
      </c>
    </row>
    <row r="391" spans="1:2">
      <c r="A391" s="319" t="s">
        <v>429</v>
      </c>
      <c r="B391" s="320">
        <v>3</v>
      </c>
    </row>
    <row r="392" s="308" customFormat="1" ht="14.1" customHeight="1" spans="1:2">
      <c r="A392" s="317" t="s">
        <v>430</v>
      </c>
      <c r="B392" s="318">
        <v>8337</v>
      </c>
    </row>
    <row r="393" spans="1:2">
      <c r="A393" s="319" t="s">
        <v>431</v>
      </c>
      <c r="B393" s="320">
        <v>8337</v>
      </c>
    </row>
    <row r="394" s="308" customFormat="1" ht="14.1" customHeight="1" spans="1:2">
      <c r="A394" s="317" t="s">
        <v>126</v>
      </c>
      <c r="B394" s="318">
        <v>270</v>
      </c>
    </row>
    <row r="395" s="308" customFormat="1" ht="14.1" customHeight="1" spans="1:2">
      <c r="A395" s="317" t="s">
        <v>432</v>
      </c>
      <c r="B395" s="318">
        <v>270</v>
      </c>
    </row>
    <row r="396" spans="1:2">
      <c r="A396" s="319" t="s">
        <v>433</v>
      </c>
      <c r="B396" s="320">
        <v>270</v>
      </c>
    </row>
    <row r="397" s="308" customFormat="1" ht="14.1" customHeight="1" spans="1:2">
      <c r="A397" s="317" t="s">
        <v>127</v>
      </c>
      <c r="B397" s="318">
        <f>B398+B403+B405</f>
        <v>1145</v>
      </c>
    </row>
    <row r="398" s="308" customFormat="1" ht="14.1" customHeight="1" spans="1:2">
      <c r="A398" s="317" t="s">
        <v>434</v>
      </c>
      <c r="B398" s="318">
        <f>SUM(B399:B402)</f>
        <v>755</v>
      </c>
    </row>
    <row r="399" spans="1:2">
      <c r="A399" s="319" t="s">
        <v>142</v>
      </c>
      <c r="B399" s="320">
        <v>346</v>
      </c>
    </row>
    <row r="400" spans="1:2">
      <c r="A400" s="319" t="s">
        <v>435</v>
      </c>
      <c r="B400" s="320">
        <v>138</v>
      </c>
    </row>
    <row r="401" spans="1:2">
      <c r="A401" s="319" t="s">
        <v>436</v>
      </c>
      <c r="B401" s="320">
        <v>2</v>
      </c>
    </row>
    <row r="402" spans="1:2">
      <c r="A402" s="319" t="s">
        <v>147</v>
      </c>
      <c r="B402" s="320">
        <v>269</v>
      </c>
    </row>
    <row r="403" s="308" customFormat="1" ht="14.1" customHeight="1" spans="1:2">
      <c r="A403" s="317" t="s">
        <v>437</v>
      </c>
      <c r="B403" s="318">
        <v>388</v>
      </c>
    </row>
    <row r="404" spans="1:2">
      <c r="A404" s="319" t="s">
        <v>438</v>
      </c>
      <c r="B404" s="320">
        <v>388</v>
      </c>
    </row>
    <row r="405" s="308" customFormat="1" ht="14.1" customHeight="1" spans="1:2">
      <c r="A405" s="317" t="s">
        <v>439</v>
      </c>
      <c r="B405" s="318">
        <f t="shared" ref="B405:B408" si="0">B406</f>
        <v>2</v>
      </c>
    </row>
    <row r="406" spans="1:2">
      <c r="A406" s="319" t="s">
        <v>440</v>
      </c>
      <c r="B406" s="320">
        <v>2</v>
      </c>
    </row>
    <row r="407" s="308" customFormat="1" ht="14.1" customHeight="1" spans="1:2">
      <c r="A407" s="317" t="s">
        <v>130</v>
      </c>
      <c r="B407" s="318">
        <f t="shared" si="0"/>
        <v>2950</v>
      </c>
    </row>
    <row r="408" s="308" customFormat="1" ht="14.1" customHeight="1" spans="1:2">
      <c r="A408" s="317" t="s">
        <v>441</v>
      </c>
      <c r="B408" s="318">
        <f t="shared" si="0"/>
        <v>2950</v>
      </c>
    </row>
    <row r="409" spans="1:2">
      <c r="A409" s="319" t="s">
        <v>442</v>
      </c>
      <c r="B409" s="320">
        <v>2950</v>
      </c>
    </row>
    <row r="410" ht="18.75" customHeight="1" spans="1:2">
      <c r="A410" s="321" t="s">
        <v>131</v>
      </c>
      <c r="B410" s="322">
        <f>B6+B104+B110+B129+B154+B164+B178+B251+B287+B297+B312+B350+B363+B368+B375+B378+B380+B387+B394+B397+B407</f>
        <v>428854</v>
      </c>
    </row>
  </sheetData>
  <mergeCells count="3">
    <mergeCell ref="A2:B2"/>
    <mergeCell ref="A4:A5"/>
    <mergeCell ref="B4:B5"/>
  </mergeCells>
  <dataValidations count="1">
    <dataValidation type="whole" operator="between" allowBlank="1" showInputMessage="1" showErrorMessage="1" error="不得保留小数" sqref="HB14:HB16 HB64588:HB64597 HB64602:HB64605">
      <formula1>-800000000000</formula1>
      <formula2>1000000000000</formula2>
    </dataValidation>
  </dataValidations>
  <printOptions horizontalCentered="1"/>
  <pageMargins left="0.751388888888889" right="0.751388888888889" top="1" bottom="1" header="0.5" footer="0.5"/>
  <pageSetup paperSize="9" fitToHeight="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1"/>
  <sheetViews>
    <sheetView showGridLines="0" workbookViewId="0">
      <selection activeCell="C6" sqref="C6"/>
    </sheetView>
  </sheetViews>
  <sheetFormatPr defaultColWidth="9" defaultRowHeight="14.25" outlineLevelCol="3"/>
  <cols>
    <col min="1" max="1" width="9.875" style="284" customWidth="1"/>
    <col min="2" max="2" width="49.75" style="57" customWidth="1"/>
    <col min="3" max="3" width="31.875" style="285" customWidth="1"/>
    <col min="4" max="203" width="9" style="57"/>
    <col min="204" max="204" width="55.125" style="57" customWidth="1"/>
    <col min="205" max="205" width="31.875" style="57" customWidth="1"/>
    <col min="206" max="16384" width="9" style="57"/>
  </cols>
  <sheetData>
    <row r="1" spans="1:2">
      <c r="A1" s="286" t="s">
        <v>443</v>
      </c>
      <c r="B1" s="287"/>
    </row>
    <row r="2" ht="30" customHeight="1" spans="1:4">
      <c r="A2" s="288" t="s">
        <v>444</v>
      </c>
      <c r="B2" s="288"/>
      <c r="C2" s="288"/>
      <c r="D2" s="289"/>
    </row>
    <row r="3" ht="20.25" customHeight="1" spans="1:3">
      <c r="A3" s="290"/>
      <c r="B3" s="54"/>
      <c r="C3" s="291" t="s">
        <v>138</v>
      </c>
    </row>
    <row r="4" s="54" customFormat="1" customHeight="1" spans="1:3">
      <c r="A4" s="61" t="s">
        <v>139</v>
      </c>
      <c r="B4" s="61"/>
      <c r="C4" s="292" t="s">
        <v>140</v>
      </c>
    </row>
    <row r="5" s="54" customFormat="1" customHeight="1" spans="1:3">
      <c r="A5" s="105"/>
      <c r="B5" s="105"/>
      <c r="C5" s="293"/>
    </row>
    <row r="6" ht="20.1" customHeight="1" spans="1:3">
      <c r="A6" s="294"/>
      <c r="B6" s="295" t="s">
        <v>445</v>
      </c>
      <c r="C6" s="296">
        <f>SUM(C7:C10)</f>
        <v>98937</v>
      </c>
    </row>
    <row r="7" ht="20.1" customHeight="1" spans="1:3">
      <c r="A7" s="297"/>
      <c r="B7" s="298" t="s">
        <v>446</v>
      </c>
      <c r="C7" s="299">
        <v>59055</v>
      </c>
    </row>
    <row r="8" ht="20.1" customHeight="1" spans="1:3">
      <c r="A8" s="297"/>
      <c r="B8" s="298" t="s">
        <v>447</v>
      </c>
      <c r="C8" s="299">
        <v>26737</v>
      </c>
    </row>
    <row r="9" ht="20.1" customHeight="1" spans="1:3">
      <c r="A9" s="297"/>
      <c r="B9" s="298" t="s">
        <v>448</v>
      </c>
      <c r="C9" s="299">
        <v>11165</v>
      </c>
    </row>
    <row r="10" ht="20.1" customHeight="1" spans="1:3">
      <c r="A10" s="297"/>
      <c r="B10" s="298" t="s">
        <v>449</v>
      </c>
      <c r="C10" s="299">
        <v>1980</v>
      </c>
    </row>
    <row r="11" ht="20.1" customHeight="1" spans="1:3">
      <c r="A11" s="297"/>
      <c r="B11" s="300" t="s">
        <v>450</v>
      </c>
      <c r="C11" s="301">
        <f>SUM(C12:C21)</f>
        <v>4043</v>
      </c>
    </row>
    <row r="12" ht="20.1" customHeight="1" spans="1:3">
      <c r="A12" s="297"/>
      <c r="B12" s="298" t="s">
        <v>451</v>
      </c>
      <c r="C12" s="299">
        <v>1255</v>
      </c>
    </row>
    <row r="13" ht="20.1" customHeight="1" spans="1:3">
      <c r="A13" s="297"/>
      <c r="B13" s="298" t="s">
        <v>452</v>
      </c>
      <c r="C13" s="299">
        <v>8</v>
      </c>
    </row>
    <row r="14" ht="20.1" customHeight="1" spans="1:3">
      <c r="A14" s="297"/>
      <c r="B14" s="298" t="s">
        <v>453</v>
      </c>
      <c r="C14" s="299">
        <v>6</v>
      </c>
    </row>
    <row r="15" ht="20.1" customHeight="1" spans="1:3">
      <c r="A15" s="297"/>
      <c r="B15" s="298" t="s">
        <v>454</v>
      </c>
      <c r="C15" s="299">
        <v>246</v>
      </c>
    </row>
    <row r="16" ht="20.1" customHeight="1" spans="1:3">
      <c r="A16" s="297"/>
      <c r="B16" s="298" t="s">
        <v>455</v>
      </c>
      <c r="C16" s="299">
        <v>1761</v>
      </c>
    </row>
    <row r="17" ht="20.1" customHeight="1" spans="1:3">
      <c r="A17" s="297"/>
      <c r="B17" s="298" t="s">
        <v>456</v>
      </c>
      <c r="C17" s="299">
        <v>8</v>
      </c>
    </row>
    <row r="18" ht="20.1" customHeight="1" spans="1:3">
      <c r="A18" s="297"/>
      <c r="B18" s="298" t="s">
        <v>457</v>
      </c>
      <c r="C18" s="299">
        <v>0</v>
      </c>
    </row>
    <row r="19" ht="20.1" customHeight="1" spans="1:3">
      <c r="A19" s="297"/>
      <c r="B19" s="298" t="s">
        <v>458</v>
      </c>
      <c r="C19" s="299">
        <v>46</v>
      </c>
    </row>
    <row r="20" ht="20.1" customHeight="1" spans="1:3">
      <c r="A20" s="297"/>
      <c r="B20" s="298" t="s">
        <v>459</v>
      </c>
      <c r="C20" s="299">
        <v>88</v>
      </c>
    </row>
    <row r="21" ht="20.1" customHeight="1" spans="1:3">
      <c r="A21" s="297"/>
      <c r="B21" s="298" t="s">
        <v>460</v>
      </c>
      <c r="C21" s="299">
        <v>625</v>
      </c>
    </row>
    <row r="22" ht="20.1" customHeight="1" spans="1:3">
      <c r="A22" s="297"/>
      <c r="B22" s="300" t="s">
        <v>461</v>
      </c>
      <c r="C22" s="301">
        <f>SUM(C23:C29)</f>
        <v>106</v>
      </c>
    </row>
    <row r="23" ht="20.1" customHeight="1" spans="1:3">
      <c r="A23" s="297"/>
      <c r="B23" s="298" t="s">
        <v>462</v>
      </c>
      <c r="C23" s="299">
        <v>3</v>
      </c>
    </row>
    <row r="24" ht="20.1" customHeight="1" spans="1:3">
      <c r="A24" s="297"/>
      <c r="B24" s="298" t="s">
        <v>463</v>
      </c>
      <c r="C24" s="299">
        <v>37</v>
      </c>
    </row>
    <row r="25" ht="20.1" customHeight="1" spans="1:3">
      <c r="A25" s="297"/>
      <c r="B25" s="298" t="s">
        <v>464</v>
      </c>
      <c r="C25" s="299">
        <v>0</v>
      </c>
    </row>
    <row r="26" ht="20.1" customHeight="1" spans="1:3">
      <c r="A26" s="297"/>
      <c r="B26" s="298" t="s">
        <v>465</v>
      </c>
      <c r="C26" s="299">
        <v>34</v>
      </c>
    </row>
    <row r="27" ht="20.1" customHeight="1" spans="1:3">
      <c r="A27" s="297"/>
      <c r="B27" s="298" t="s">
        <v>466</v>
      </c>
      <c r="C27" s="299">
        <v>2</v>
      </c>
    </row>
    <row r="28" ht="20.1" customHeight="1" spans="1:3">
      <c r="A28" s="297"/>
      <c r="B28" s="298" t="s">
        <v>467</v>
      </c>
      <c r="C28" s="299">
        <v>0</v>
      </c>
    </row>
    <row r="29" ht="20.1" customHeight="1" spans="1:3">
      <c r="A29" s="297"/>
      <c r="B29" s="298" t="s">
        <v>468</v>
      </c>
      <c r="C29" s="299">
        <v>30</v>
      </c>
    </row>
    <row r="30" ht="20.1" customHeight="1" spans="1:3">
      <c r="A30" s="297"/>
      <c r="B30" s="300" t="s">
        <v>469</v>
      </c>
      <c r="C30" s="301">
        <f>SUM(C31:C33)</f>
        <v>54891</v>
      </c>
    </row>
    <row r="31" ht="20.1" customHeight="1" spans="1:3">
      <c r="A31" s="297"/>
      <c r="B31" s="298" t="s">
        <v>470</v>
      </c>
      <c r="C31" s="299">
        <v>48820</v>
      </c>
    </row>
    <row r="32" ht="20.1" customHeight="1" spans="1:3">
      <c r="A32" s="297"/>
      <c r="B32" s="298" t="s">
        <v>471</v>
      </c>
      <c r="C32" s="299">
        <v>6071</v>
      </c>
    </row>
    <row r="33" ht="20.1" customHeight="1" spans="1:3">
      <c r="A33" s="297"/>
      <c r="B33" s="298" t="s">
        <v>472</v>
      </c>
      <c r="C33" s="299">
        <v>0</v>
      </c>
    </row>
    <row r="34" s="232" customFormat="1" ht="20.1" customHeight="1" spans="1:3">
      <c r="A34" s="302"/>
      <c r="B34" s="300" t="s">
        <v>473</v>
      </c>
      <c r="C34" s="301"/>
    </row>
    <row r="35" ht="20.1" customHeight="1" spans="1:3">
      <c r="A35" s="297"/>
      <c r="B35" s="298" t="s">
        <v>474</v>
      </c>
      <c r="C35" s="299"/>
    </row>
    <row r="36" ht="20.1" customHeight="1" spans="1:3">
      <c r="A36" s="297"/>
      <c r="B36" s="298" t="s">
        <v>475</v>
      </c>
      <c r="C36" s="299"/>
    </row>
    <row r="37" ht="20.1" customHeight="1" spans="1:3">
      <c r="A37" s="297"/>
      <c r="B37" s="300" t="s">
        <v>476</v>
      </c>
      <c r="C37" s="301"/>
    </row>
    <row r="38" ht="24.95" customHeight="1" spans="1:3">
      <c r="A38" s="297"/>
      <c r="B38" s="298" t="s">
        <v>477</v>
      </c>
      <c r="C38" s="299"/>
    </row>
    <row r="39" spans="1:3">
      <c r="A39" s="297"/>
      <c r="B39" s="298" t="s">
        <v>478</v>
      </c>
      <c r="C39" s="299"/>
    </row>
    <row r="40" spans="1:3">
      <c r="A40" s="297"/>
      <c r="B40" s="298" t="s">
        <v>479</v>
      </c>
      <c r="C40" s="299"/>
    </row>
    <row r="41" spans="1:3">
      <c r="A41" s="297"/>
      <c r="B41" s="300" t="s">
        <v>480</v>
      </c>
      <c r="C41" s="301"/>
    </row>
    <row r="42" spans="1:3">
      <c r="A42" s="297"/>
      <c r="B42" s="298" t="s">
        <v>481</v>
      </c>
      <c r="C42" s="299"/>
    </row>
    <row r="43" spans="1:3">
      <c r="A43" s="297"/>
      <c r="B43" s="298" t="s">
        <v>482</v>
      </c>
      <c r="C43" s="299"/>
    </row>
    <row r="44" spans="1:3">
      <c r="A44" s="297"/>
      <c r="B44" s="298" t="s">
        <v>483</v>
      </c>
      <c r="C44" s="299"/>
    </row>
    <row r="45" spans="1:3">
      <c r="A45" s="297"/>
      <c r="B45" s="298" t="s">
        <v>484</v>
      </c>
      <c r="C45" s="299">
        <v>0</v>
      </c>
    </row>
    <row r="46" s="232" customFormat="1" spans="1:3">
      <c r="A46" s="302"/>
      <c r="B46" s="300" t="s">
        <v>485</v>
      </c>
      <c r="C46" s="301">
        <f>SUM(C47:C51)</f>
        <v>6229</v>
      </c>
    </row>
    <row r="47" spans="1:3">
      <c r="A47" s="297"/>
      <c r="B47" s="298" t="s">
        <v>486</v>
      </c>
      <c r="C47" s="299">
        <v>3232</v>
      </c>
    </row>
    <row r="48" spans="1:3">
      <c r="A48" s="297"/>
      <c r="B48" s="298" t="s">
        <v>487</v>
      </c>
      <c r="C48" s="299">
        <v>163</v>
      </c>
    </row>
    <row r="49" spans="1:3">
      <c r="A49" s="297"/>
      <c r="B49" s="298" t="s">
        <v>488</v>
      </c>
      <c r="C49" s="299">
        <v>1505</v>
      </c>
    </row>
    <row r="50" spans="1:3">
      <c r="A50" s="297"/>
      <c r="B50" s="298" t="s">
        <v>489</v>
      </c>
      <c r="C50" s="299">
        <v>701</v>
      </c>
    </row>
    <row r="51" spans="1:3">
      <c r="A51" s="297"/>
      <c r="B51" s="298" t="s">
        <v>490</v>
      </c>
      <c r="C51" s="299">
        <v>628</v>
      </c>
    </row>
    <row r="52" s="232" customFormat="1" spans="1:3">
      <c r="A52" s="302"/>
      <c r="B52" s="300" t="s">
        <v>491</v>
      </c>
      <c r="C52" s="301"/>
    </row>
    <row r="53" spans="1:3">
      <c r="A53" s="297"/>
      <c r="B53" s="298" t="s">
        <v>492</v>
      </c>
      <c r="C53" s="299"/>
    </row>
    <row r="54" spans="1:3">
      <c r="A54" s="297"/>
      <c r="B54" s="298" t="s">
        <v>493</v>
      </c>
      <c r="C54" s="299"/>
    </row>
    <row r="55" s="232" customFormat="1" spans="1:3">
      <c r="A55" s="302"/>
      <c r="B55" s="300" t="s">
        <v>494</v>
      </c>
      <c r="C55" s="301"/>
    </row>
    <row r="56" spans="1:3">
      <c r="A56" s="297"/>
      <c r="B56" s="298" t="s">
        <v>495</v>
      </c>
      <c r="C56" s="299"/>
    </row>
    <row r="57" spans="1:3">
      <c r="A57" s="297"/>
      <c r="B57" s="298" t="s">
        <v>496</v>
      </c>
      <c r="C57" s="299"/>
    </row>
    <row r="58" spans="1:3">
      <c r="A58" s="297"/>
      <c r="B58" s="298" t="s">
        <v>497</v>
      </c>
      <c r="C58" s="299"/>
    </row>
    <row r="59" spans="1:3">
      <c r="A59" s="297"/>
      <c r="B59" s="298" t="s">
        <v>498</v>
      </c>
      <c r="C59" s="299"/>
    </row>
    <row r="60" s="232" customFormat="1" spans="1:3">
      <c r="A60" s="302"/>
      <c r="B60" s="300" t="s">
        <v>129</v>
      </c>
      <c r="C60" s="301"/>
    </row>
    <row r="61" spans="1:3">
      <c r="A61" s="297"/>
      <c r="B61" s="298" t="s">
        <v>499</v>
      </c>
      <c r="C61" s="299"/>
    </row>
    <row r="62" spans="1:3">
      <c r="A62" s="297"/>
      <c r="B62" s="298" t="s">
        <v>500</v>
      </c>
      <c r="C62" s="299"/>
    </row>
    <row r="63" spans="1:3">
      <c r="A63" s="297"/>
      <c r="B63" s="298" t="s">
        <v>501</v>
      </c>
      <c r="C63" s="299"/>
    </row>
    <row r="64" spans="1:3">
      <c r="A64" s="297"/>
      <c r="B64" s="298" t="s">
        <v>502</v>
      </c>
      <c r="C64" s="299"/>
    </row>
    <row r="65" spans="1:3">
      <c r="A65" s="297"/>
      <c r="B65" s="298" t="s">
        <v>422</v>
      </c>
      <c r="C65" s="299"/>
    </row>
    <row r="66" spans="1:3">
      <c r="A66" s="297"/>
      <c r="B66" s="300" t="s">
        <v>422</v>
      </c>
      <c r="C66" s="299"/>
    </row>
    <row r="67" spans="1:3">
      <c r="A67" s="297"/>
      <c r="B67" s="298" t="s">
        <v>503</v>
      </c>
      <c r="C67" s="299">
        <v>0</v>
      </c>
    </row>
    <row r="68" spans="1:3">
      <c r="A68" s="297"/>
      <c r="B68" s="298" t="s">
        <v>504</v>
      </c>
      <c r="C68" s="299">
        <v>0</v>
      </c>
    </row>
    <row r="69" spans="1:3">
      <c r="A69" s="297"/>
      <c r="B69" s="298" t="s">
        <v>505</v>
      </c>
      <c r="C69" s="299">
        <v>0</v>
      </c>
    </row>
    <row r="70" spans="1:3">
      <c r="A70" s="297"/>
      <c r="B70" s="303" t="s">
        <v>506</v>
      </c>
      <c r="C70" s="304">
        <v>0</v>
      </c>
    </row>
    <row r="71" spans="1:3">
      <c r="A71" s="305"/>
      <c r="B71" s="306" t="s">
        <v>507</v>
      </c>
      <c r="C71" s="307">
        <f>C6+C11+C22+C30+C46</f>
        <v>164206</v>
      </c>
    </row>
  </sheetData>
  <mergeCells count="4">
    <mergeCell ref="A1:B1"/>
    <mergeCell ref="A2:C2"/>
    <mergeCell ref="C4:C5"/>
    <mergeCell ref="A4:B5"/>
  </mergeCells>
  <dataValidations count="1">
    <dataValidation type="whole" operator="between" allowBlank="1" showInputMessage="1" showErrorMessage="1" error="不得保留小数" sqref="GW17 GW13:GW15 GW65148:GW65157 GW65162:GW65165">
      <formula1>-800000000000</formula1>
      <formula2>1000000000000</formula2>
    </dataValidation>
  </dataValidations>
  <printOptions horizontalCentered="1"/>
  <pageMargins left="0.751388888888889" right="0.751388888888889" top="1" bottom="1" header="0.5" footer="0.5"/>
  <pageSetup paperSize="9" scale="96" fitToHeight="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showGridLines="0" showZeros="0" zoomScale="93" zoomScaleNormal="93" workbookViewId="0">
      <selection activeCell="D8" sqref="D8"/>
    </sheetView>
  </sheetViews>
  <sheetFormatPr defaultColWidth="9" defaultRowHeight="14.25" outlineLevelCol="4"/>
  <cols>
    <col min="1" max="1" width="48.75" style="57" customWidth="1"/>
    <col min="2" max="2" width="41.25" style="57" customWidth="1"/>
    <col min="3" max="218" width="9" style="57"/>
    <col min="219" max="219" width="55.125" style="57" customWidth="1"/>
    <col min="220" max="220" width="31.875" style="57" customWidth="1"/>
    <col min="221" max="474" width="9" style="57"/>
    <col min="475" max="475" width="55.125" style="57" customWidth="1"/>
    <col min="476" max="476" width="31.875" style="57" customWidth="1"/>
    <col min="477" max="730" width="9" style="57"/>
    <col min="731" max="731" width="55.125" style="57" customWidth="1"/>
    <col min="732" max="732" width="31.875" style="57" customWidth="1"/>
    <col min="733" max="986" width="9" style="57"/>
    <col min="987" max="987" width="55.125" style="57" customWidth="1"/>
    <col min="988" max="988" width="31.875" style="57" customWidth="1"/>
    <col min="989" max="1242" width="9" style="57"/>
    <col min="1243" max="1243" width="55.125" style="57" customWidth="1"/>
    <col min="1244" max="1244" width="31.875" style="57" customWidth="1"/>
    <col min="1245" max="1498" width="9" style="57"/>
    <col min="1499" max="1499" width="55.125" style="57" customWidth="1"/>
    <col min="1500" max="1500" width="31.875" style="57" customWidth="1"/>
    <col min="1501" max="1754" width="9" style="57"/>
    <col min="1755" max="1755" width="55.125" style="57" customWidth="1"/>
    <col min="1756" max="1756" width="31.875" style="57" customWidth="1"/>
    <col min="1757" max="2010" width="9" style="57"/>
    <col min="2011" max="2011" width="55.125" style="57" customWidth="1"/>
    <col min="2012" max="2012" width="31.875" style="57" customWidth="1"/>
    <col min="2013" max="2266" width="9" style="57"/>
    <col min="2267" max="2267" width="55.125" style="57" customWidth="1"/>
    <col min="2268" max="2268" width="31.875" style="57" customWidth="1"/>
    <col min="2269" max="2522" width="9" style="57"/>
    <col min="2523" max="2523" width="55.125" style="57" customWidth="1"/>
    <col min="2524" max="2524" width="31.875" style="57" customWidth="1"/>
    <col min="2525" max="2778" width="9" style="57"/>
    <col min="2779" max="2779" width="55.125" style="57" customWidth="1"/>
    <col min="2780" max="2780" width="31.875" style="57" customWidth="1"/>
    <col min="2781" max="3034" width="9" style="57"/>
    <col min="3035" max="3035" width="55.125" style="57" customWidth="1"/>
    <col min="3036" max="3036" width="31.875" style="57" customWidth="1"/>
    <col min="3037" max="3290" width="9" style="57"/>
    <col min="3291" max="3291" width="55.125" style="57" customWidth="1"/>
    <col min="3292" max="3292" width="31.875" style="57" customWidth="1"/>
    <col min="3293" max="3546" width="9" style="57"/>
    <col min="3547" max="3547" width="55.125" style="57" customWidth="1"/>
    <col min="3548" max="3548" width="31.875" style="57" customWidth="1"/>
    <col min="3549" max="3802" width="9" style="57"/>
    <col min="3803" max="3803" width="55.125" style="57" customWidth="1"/>
    <col min="3804" max="3804" width="31.875" style="57" customWidth="1"/>
    <col min="3805" max="4058" width="9" style="57"/>
    <col min="4059" max="4059" width="55.125" style="57" customWidth="1"/>
    <col min="4060" max="4060" width="31.875" style="57" customWidth="1"/>
    <col min="4061" max="4314" width="9" style="57"/>
    <col min="4315" max="4315" width="55.125" style="57" customWidth="1"/>
    <col min="4316" max="4316" width="31.875" style="57" customWidth="1"/>
    <col min="4317" max="4570" width="9" style="57"/>
    <col min="4571" max="4571" width="55.125" style="57" customWidth="1"/>
    <col min="4572" max="4572" width="31.875" style="57" customWidth="1"/>
    <col min="4573" max="4826" width="9" style="57"/>
    <col min="4827" max="4827" width="55.125" style="57" customWidth="1"/>
    <col min="4828" max="4828" width="31.875" style="57" customWidth="1"/>
    <col min="4829" max="5082" width="9" style="57"/>
    <col min="5083" max="5083" width="55.125" style="57" customWidth="1"/>
    <col min="5084" max="5084" width="31.875" style="57" customWidth="1"/>
    <col min="5085" max="5338" width="9" style="57"/>
    <col min="5339" max="5339" width="55.125" style="57" customWidth="1"/>
    <col min="5340" max="5340" width="31.875" style="57" customWidth="1"/>
    <col min="5341" max="5594" width="9" style="57"/>
    <col min="5595" max="5595" width="55.125" style="57" customWidth="1"/>
    <col min="5596" max="5596" width="31.875" style="57" customWidth="1"/>
    <col min="5597" max="5850" width="9" style="57"/>
    <col min="5851" max="5851" width="55.125" style="57" customWidth="1"/>
    <col min="5852" max="5852" width="31.875" style="57" customWidth="1"/>
    <col min="5853" max="6106" width="9" style="57"/>
    <col min="6107" max="6107" width="55.125" style="57" customWidth="1"/>
    <col min="6108" max="6108" width="31.875" style="57" customWidth="1"/>
    <col min="6109" max="6362" width="9" style="57"/>
    <col min="6363" max="6363" width="55.125" style="57" customWidth="1"/>
    <col min="6364" max="6364" width="31.875" style="57" customWidth="1"/>
    <col min="6365" max="6618" width="9" style="57"/>
    <col min="6619" max="6619" width="55.125" style="57" customWidth="1"/>
    <col min="6620" max="6620" width="31.875" style="57" customWidth="1"/>
    <col min="6621" max="6874" width="9" style="57"/>
    <col min="6875" max="6875" width="55.125" style="57" customWidth="1"/>
    <col min="6876" max="6876" width="31.875" style="57" customWidth="1"/>
    <col min="6877" max="7130" width="9" style="57"/>
    <col min="7131" max="7131" width="55.125" style="57" customWidth="1"/>
    <col min="7132" max="7132" width="31.875" style="57" customWidth="1"/>
    <col min="7133" max="7386" width="9" style="57"/>
    <col min="7387" max="7387" width="55.125" style="57" customWidth="1"/>
    <col min="7388" max="7388" width="31.875" style="57" customWidth="1"/>
    <col min="7389" max="7642" width="9" style="57"/>
    <col min="7643" max="7643" width="55.125" style="57" customWidth="1"/>
    <col min="7644" max="7644" width="31.875" style="57" customWidth="1"/>
    <col min="7645" max="7898" width="9" style="57"/>
    <col min="7899" max="7899" width="55.125" style="57" customWidth="1"/>
    <col min="7900" max="7900" width="31.875" style="57" customWidth="1"/>
    <col min="7901" max="8154" width="9" style="57"/>
    <col min="8155" max="8155" width="55.125" style="57" customWidth="1"/>
    <col min="8156" max="8156" width="31.875" style="57" customWidth="1"/>
    <col min="8157" max="8410" width="9" style="57"/>
    <col min="8411" max="8411" width="55.125" style="57" customWidth="1"/>
    <col min="8412" max="8412" width="31.875" style="57" customWidth="1"/>
    <col min="8413" max="8666" width="9" style="57"/>
    <col min="8667" max="8667" width="55.125" style="57" customWidth="1"/>
    <col min="8668" max="8668" width="31.875" style="57" customWidth="1"/>
    <col min="8669" max="8922" width="9" style="57"/>
    <col min="8923" max="8923" width="55.125" style="57" customWidth="1"/>
    <col min="8924" max="8924" width="31.875" style="57" customWidth="1"/>
    <col min="8925" max="9178" width="9" style="57"/>
    <col min="9179" max="9179" width="55.125" style="57" customWidth="1"/>
    <col min="9180" max="9180" width="31.875" style="57" customWidth="1"/>
    <col min="9181" max="9434" width="9" style="57"/>
    <col min="9435" max="9435" width="55.125" style="57" customWidth="1"/>
    <col min="9436" max="9436" width="31.875" style="57" customWidth="1"/>
    <col min="9437" max="9690" width="9" style="57"/>
    <col min="9691" max="9691" width="55.125" style="57" customWidth="1"/>
    <col min="9692" max="9692" width="31.875" style="57" customWidth="1"/>
    <col min="9693" max="9946" width="9" style="57"/>
    <col min="9947" max="9947" width="55.125" style="57" customWidth="1"/>
    <col min="9948" max="9948" width="31.875" style="57" customWidth="1"/>
    <col min="9949" max="10202" width="9" style="57"/>
    <col min="10203" max="10203" width="55.125" style="57" customWidth="1"/>
    <col min="10204" max="10204" width="31.875" style="57" customWidth="1"/>
    <col min="10205" max="10458" width="9" style="57"/>
    <col min="10459" max="10459" width="55.125" style="57" customWidth="1"/>
    <col min="10460" max="10460" width="31.875" style="57" customWidth="1"/>
    <col min="10461" max="10714" width="9" style="57"/>
    <col min="10715" max="10715" width="55.125" style="57" customWidth="1"/>
    <col min="10716" max="10716" width="31.875" style="57" customWidth="1"/>
    <col min="10717" max="10970" width="9" style="57"/>
    <col min="10971" max="10971" width="55.125" style="57" customWidth="1"/>
    <col min="10972" max="10972" width="31.875" style="57" customWidth="1"/>
    <col min="10973" max="11226" width="9" style="57"/>
    <col min="11227" max="11227" width="55.125" style="57" customWidth="1"/>
    <col min="11228" max="11228" width="31.875" style="57" customWidth="1"/>
    <col min="11229" max="11482" width="9" style="57"/>
    <col min="11483" max="11483" width="55.125" style="57" customWidth="1"/>
    <col min="11484" max="11484" width="31.875" style="57" customWidth="1"/>
    <col min="11485" max="11738" width="9" style="57"/>
    <col min="11739" max="11739" width="55.125" style="57" customWidth="1"/>
    <col min="11740" max="11740" width="31.875" style="57" customWidth="1"/>
    <col min="11741" max="11994" width="9" style="57"/>
    <col min="11995" max="11995" width="55.125" style="57" customWidth="1"/>
    <col min="11996" max="11996" width="31.875" style="57" customWidth="1"/>
    <col min="11997" max="12250" width="9" style="57"/>
    <col min="12251" max="12251" width="55.125" style="57" customWidth="1"/>
    <col min="12252" max="12252" width="31.875" style="57" customWidth="1"/>
    <col min="12253" max="12506" width="9" style="57"/>
    <col min="12507" max="12507" width="55.125" style="57" customWidth="1"/>
    <col min="12508" max="12508" width="31.875" style="57" customWidth="1"/>
    <col min="12509" max="12762" width="9" style="57"/>
    <col min="12763" max="12763" width="55.125" style="57" customWidth="1"/>
    <col min="12764" max="12764" width="31.875" style="57" customWidth="1"/>
    <col min="12765" max="13018" width="9" style="57"/>
    <col min="13019" max="13019" width="55.125" style="57" customWidth="1"/>
    <col min="13020" max="13020" width="31.875" style="57" customWidth="1"/>
    <col min="13021" max="13274" width="9" style="57"/>
    <col min="13275" max="13275" width="55.125" style="57" customWidth="1"/>
    <col min="13276" max="13276" width="31.875" style="57" customWidth="1"/>
    <col min="13277" max="13530" width="9" style="57"/>
    <col min="13531" max="13531" width="55.125" style="57" customWidth="1"/>
    <col min="13532" max="13532" width="31.875" style="57" customWidth="1"/>
    <col min="13533" max="13786" width="9" style="57"/>
    <col min="13787" max="13787" width="55.125" style="57" customWidth="1"/>
    <col min="13788" max="13788" width="31.875" style="57" customWidth="1"/>
    <col min="13789" max="14042" width="9" style="57"/>
    <col min="14043" max="14043" width="55.125" style="57" customWidth="1"/>
    <col min="14044" max="14044" width="31.875" style="57" customWidth="1"/>
    <col min="14045" max="14298" width="9" style="57"/>
    <col min="14299" max="14299" width="55.125" style="57" customWidth="1"/>
    <col min="14300" max="14300" width="31.875" style="57" customWidth="1"/>
    <col min="14301" max="14554" width="9" style="57"/>
    <col min="14555" max="14555" width="55.125" style="57" customWidth="1"/>
    <col min="14556" max="14556" width="31.875" style="57" customWidth="1"/>
    <col min="14557" max="14810" width="9" style="57"/>
    <col min="14811" max="14811" width="55.125" style="57" customWidth="1"/>
    <col min="14812" max="14812" width="31.875" style="57" customWidth="1"/>
    <col min="14813" max="15066" width="9" style="57"/>
    <col min="15067" max="15067" width="55.125" style="57" customWidth="1"/>
    <col min="15068" max="15068" width="31.875" style="57" customWidth="1"/>
    <col min="15069" max="15322" width="9" style="57"/>
    <col min="15323" max="15323" width="55.125" style="57" customWidth="1"/>
    <col min="15324" max="15324" width="31.875" style="57" customWidth="1"/>
    <col min="15325" max="15578" width="9" style="57"/>
    <col min="15579" max="15579" width="55.125" style="57" customWidth="1"/>
    <col min="15580" max="15580" width="31.875" style="57" customWidth="1"/>
    <col min="15581" max="15834" width="9" style="57"/>
    <col min="15835" max="15835" width="55.125" style="57" customWidth="1"/>
    <col min="15836" max="15836" width="31.875" style="57" customWidth="1"/>
    <col min="15837" max="16090" width="9" style="57"/>
    <col min="16091" max="16091" width="55.125" style="57" customWidth="1"/>
    <col min="16092" max="16092" width="31.875" style="57" customWidth="1"/>
    <col min="16093" max="16384" width="9" style="57"/>
  </cols>
  <sheetData>
    <row r="1" spans="1:1">
      <c r="A1" s="57" t="s">
        <v>508</v>
      </c>
    </row>
    <row r="2" s="277" customFormat="1" ht="51" customHeight="1" spans="1:2">
      <c r="A2" s="268" t="s">
        <v>509</v>
      </c>
      <c r="B2" s="268"/>
    </row>
    <row r="3" ht="17.1" customHeight="1" spans="1:2">
      <c r="A3" s="54"/>
      <c r="B3" s="59" t="s">
        <v>73</v>
      </c>
    </row>
    <row r="4" s="54" customFormat="1" ht="24" customHeight="1" spans="1:5">
      <c r="A4" s="60" t="s">
        <v>510</v>
      </c>
      <c r="B4" s="269" t="s">
        <v>77</v>
      </c>
      <c r="E4" s="57"/>
    </row>
    <row r="5" ht="21" customHeight="1" spans="1:2">
      <c r="A5" s="270" t="s">
        <v>511</v>
      </c>
      <c r="B5" s="271">
        <f>B6+B13</f>
        <v>240850</v>
      </c>
    </row>
    <row r="6" s="232" customFormat="1" ht="21" customHeight="1" spans="1:2">
      <c r="A6" s="278" t="s">
        <v>512</v>
      </c>
      <c r="B6" s="279">
        <f>SUM(B7:B12)</f>
        <v>13101</v>
      </c>
    </row>
    <row r="7" ht="21" customHeight="1" spans="1:2">
      <c r="A7" s="280" t="s">
        <v>513</v>
      </c>
      <c r="B7" s="274">
        <v>2350</v>
      </c>
    </row>
    <row r="8" ht="21" customHeight="1" spans="1:2">
      <c r="A8" s="280" t="s">
        <v>514</v>
      </c>
      <c r="B8" s="274">
        <v>476</v>
      </c>
    </row>
    <row r="9" ht="21" customHeight="1" spans="1:2">
      <c r="A9" s="280" t="s">
        <v>515</v>
      </c>
      <c r="B9" s="274">
        <v>2145</v>
      </c>
    </row>
    <row r="10" ht="21" customHeight="1" spans="1:2">
      <c r="A10" s="280" t="s">
        <v>516</v>
      </c>
      <c r="B10" s="274">
        <v>4</v>
      </c>
    </row>
    <row r="11" ht="21" customHeight="1" spans="1:2">
      <c r="A11" s="280" t="s">
        <v>517</v>
      </c>
      <c r="B11" s="274">
        <v>7896</v>
      </c>
    </row>
    <row r="12" ht="21" customHeight="1" spans="1:2">
      <c r="A12" s="280" t="s">
        <v>518</v>
      </c>
      <c r="B12" s="274">
        <v>230</v>
      </c>
    </row>
    <row r="13" s="232" customFormat="1" ht="21" customHeight="1" spans="1:2">
      <c r="A13" s="278" t="s">
        <v>519</v>
      </c>
      <c r="B13" s="281">
        <f>SUM(B14:B34)</f>
        <v>227749</v>
      </c>
    </row>
    <row r="14" ht="21" customHeight="1" spans="1:2">
      <c r="A14" s="280" t="s">
        <v>520</v>
      </c>
      <c r="B14" s="274">
        <v>10645</v>
      </c>
    </row>
    <row r="15" ht="21" customHeight="1" spans="1:2">
      <c r="A15" s="280" t="s">
        <v>521</v>
      </c>
      <c r="B15" s="274">
        <v>55155</v>
      </c>
    </row>
    <row r="16" ht="21" customHeight="1" spans="1:2">
      <c r="A16" s="280" t="s">
        <v>522</v>
      </c>
      <c r="B16" s="274">
        <v>13584</v>
      </c>
    </row>
    <row r="17" ht="21" customHeight="1" spans="1:2">
      <c r="A17" s="280" t="s">
        <v>523</v>
      </c>
      <c r="B17" s="274">
        <v>488</v>
      </c>
    </row>
    <row r="18" ht="21" customHeight="1" spans="1:2">
      <c r="A18" s="280" t="s">
        <v>524</v>
      </c>
      <c r="B18" s="274">
        <v>3350</v>
      </c>
    </row>
    <row r="19" ht="21" customHeight="1" spans="1:2">
      <c r="A19" s="280" t="s">
        <v>525</v>
      </c>
      <c r="B19" s="274">
        <v>7678</v>
      </c>
    </row>
    <row r="20" ht="21" customHeight="1" spans="1:2">
      <c r="A20" s="280" t="s">
        <v>526</v>
      </c>
      <c r="B20" s="274">
        <v>6634</v>
      </c>
    </row>
    <row r="21" ht="21" customHeight="1" spans="1:2">
      <c r="A21" s="280" t="s">
        <v>527</v>
      </c>
      <c r="B21" s="274">
        <v>1862</v>
      </c>
    </row>
    <row r="22" ht="21" customHeight="1" spans="1:2">
      <c r="A22" s="280" t="s">
        <v>528</v>
      </c>
      <c r="B22" s="274">
        <v>11654</v>
      </c>
    </row>
    <row r="23" ht="21" customHeight="1" spans="1:2">
      <c r="A23" s="280" t="s">
        <v>529</v>
      </c>
      <c r="B23" s="274">
        <v>5</v>
      </c>
    </row>
    <row r="24" ht="21.95" customHeight="1" spans="1:2">
      <c r="A24" s="280" t="s">
        <v>530</v>
      </c>
      <c r="B24" s="274">
        <v>758</v>
      </c>
    </row>
    <row r="25" ht="21" customHeight="1" spans="1:2">
      <c r="A25" s="280" t="s">
        <v>531</v>
      </c>
      <c r="B25" s="274">
        <v>43087</v>
      </c>
    </row>
    <row r="26" ht="18.95" customHeight="1" spans="1:2">
      <c r="A26" s="280" t="s">
        <v>532</v>
      </c>
      <c r="B26" s="274">
        <v>10833</v>
      </c>
    </row>
    <row r="27" ht="20.1" customHeight="1" spans="1:2">
      <c r="A27" s="280" t="s">
        <v>533</v>
      </c>
      <c r="B27" s="274">
        <v>186</v>
      </c>
    </row>
    <row r="28" ht="20.1" customHeight="1" spans="1:2">
      <c r="A28" s="280" t="s">
        <v>534</v>
      </c>
      <c r="B28" s="274">
        <v>35737</v>
      </c>
    </row>
    <row r="29" ht="21" customHeight="1" spans="1:2">
      <c r="A29" s="280" t="s">
        <v>535</v>
      </c>
      <c r="B29" s="274">
        <v>415</v>
      </c>
    </row>
    <row r="30" ht="21" customHeight="1" spans="1:2">
      <c r="A30" s="280" t="s">
        <v>536</v>
      </c>
      <c r="B30" s="274">
        <v>980</v>
      </c>
    </row>
    <row r="31" ht="21" customHeight="1" spans="1:2">
      <c r="A31" s="280" t="s">
        <v>537</v>
      </c>
      <c r="B31" s="274">
        <v>310</v>
      </c>
    </row>
    <row r="32" ht="21" customHeight="1" spans="1:2">
      <c r="A32" s="280" t="s">
        <v>538</v>
      </c>
      <c r="B32" s="274">
        <v>5000</v>
      </c>
    </row>
    <row r="33" ht="21.95" customHeight="1" spans="1:2">
      <c r="A33" s="280" t="s">
        <v>539</v>
      </c>
      <c r="B33" s="274">
        <v>1045</v>
      </c>
    </row>
    <row r="34" ht="21.95" customHeight="1" spans="1:2">
      <c r="A34" s="282" t="s">
        <v>540</v>
      </c>
      <c r="B34" s="283">
        <v>18343</v>
      </c>
    </row>
  </sheetData>
  <mergeCells count="1">
    <mergeCell ref="A2:B2"/>
  </mergeCells>
  <dataValidations count="1">
    <dataValidation type="whole" operator="between" allowBlank="1" showInputMessage="1" showErrorMessage="1" error="不得保留小数" sqref="HL20:HL34 HL65516:HL65525 HL65530:HL65533 HL131052:HL131061 HL131066:HL131069 HL196588:HL196597 HL196602:HL196605 HL262124:HL262133 HL262138:HL262141 HL327660:HL327669 HL327674:HL327677 HL393196:HL393205 HL393210:HL393213 HL458732:HL458741 HL458746:HL458749 HL524268:HL524277 HL524282:HL524285 HL589804:HL589813 HL589818:HL589821 HL655340:HL655349 HL655354:HL655357 HL720876:HL720885 HL720890:HL720893 HL786412:HL786421 HL786426:HL786429 HL851948:HL851957 HL851962:HL851965 HL917484:HL917493 HL917498:HL917501 HL983020:HL983029 HL983034:HL983037 RH20:RH34 RH65516:RH65525 RH65530:RH65533 RH131052:RH131061 RH131066:RH131069 RH196588:RH196597 RH196602:RH196605 RH262124:RH262133 RH262138:RH262141 RH327660:RH327669 RH327674:RH327677 RH393196:RH393205 RH393210:RH393213 RH458732:RH458741 RH458746:RH458749 RH524268:RH524277 RH524282:RH524285 RH589804:RH589813 RH589818:RH589821 RH655340:RH655349 RH655354:RH655357 RH720876:RH720885 RH720890:RH720893 RH786412:RH786421 RH786426:RH786429 RH851948:RH851957 RH851962:RH851965 RH917484:RH917493 RH917498:RH917501 RH983020:RH983029 RH983034:RH983037 ABD20:ABD34 ABD65516:ABD65525 ABD65530:ABD65533 ABD131052:ABD131061 ABD131066:ABD131069 ABD196588:ABD196597 ABD196602:ABD196605 ABD262124:ABD262133 ABD262138:ABD262141 ABD327660:ABD327669 ABD327674:ABD327677 ABD393196:ABD393205 ABD393210:ABD393213 ABD458732:ABD458741 ABD458746:ABD458749 ABD524268:ABD524277 ABD524282:ABD524285 ABD589804:ABD589813 ABD589818:ABD589821 ABD655340:ABD655349 ABD655354:ABD655357 ABD720876:ABD720885 ABD720890:ABD720893 ABD786412:ABD786421 ABD786426:ABD786429 ABD851948:ABD851957 ABD851962:ABD851965 ABD917484:ABD917493 ABD917498:ABD917501 ABD983020:ABD983029 ABD983034:ABD983037 AKZ20:AKZ34 AKZ65516:AKZ65525 AKZ65530:AKZ65533 AKZ131052:AKZ131061 AKZ131066:AKZ131069 AKZ196588:AKZ196597 AKZ196602:AKZ196605 AKZ262124:AKZ262133 AKZ262138:AKZ262141 AKZ327660:AKZ327669 AKZ327674:AKZ327677 AKZ393196:AKZ393205 AKZ393210:AKZ393213 AKZ458732:AKZ458741 AKZ458746:AKZ458749 AKZ524268:AKZ524277 AKZ524282:AKZ524285 AKZ589804:AKZ589813 AKZ589818:AKZ589821 AKZ655340:AKZ655349 AKZ655354:AKZ655357 AKZ720876:AKZ720885 AKZ720890:AKZ720893 AKZ786412:AKZ786421 AKZ786426:AKZ786429 AKZ851948:AKZ851957 AKZ851962:AKZ851965 AKZ917484:AKZ917493 AKZ917498:AKZ917501 AKZ983020:AKZ983029 AKZ983034:AKZ983037 AUV20:AUV34 AUV65516:AUV65525 AUV65530:AUV65533 AUV131052:AUV131061 AUV131066:AUV131069 AUV196588:AUV196597 AUV196602:AUV196605 AUV262124:AUV262133 AUV262138:AUV262141 AUV327660:AUV327669 AUV327674:AUV327677 AUV393196:AUV393205 AUV393210:AUV393213 AUV458732:AUV458741 AUV458746:AUV458749 AUV524268:AUV524277 AUV524282:AUV524285 AUV589804:AUV589813 AUV589818:AUV589821 AUV655340:AUV655349 AUV655354:AUV655357 AUV720876:AUV720885 AUV720890:AUV720893 AUV786412:AUV786421 AUV786426:AUV786429 AUV851948:AUV851957 AUV851962:AUV851965 AUV917484:AUV917493 AUV917498:AUV917501 AUV983020:AUV983029 AUV983034:AUV983037 BER20:BER34 BER65516:BER65525 BER65530:BER65533 BER131052:BER131061 BER131066:BER131069 BER196588:BER196597 BER196602:BER196605 BER262124:BER262133 BER262138:BER262141 BER327660:BER327669 BER327674:BER327677 BER393196:BER393205 BER393210:BER393213 BER458732:BER458741 BER458746:BER458749 BER524268:BER524277 BER524282:BER524285 BER589804:BER589813 BER589818:BER589821 BER655340:BER655349 BER655354:BER655357 BER720876:BER720885 BER720890:BER720893 BER786412:BER786421 BER786426:BER786429 BER851948:BER851957 BER851962:BER851965 BER917484:BER917493 BER917498:BER917501 BER983020:BER983029 BER983034:BER983037 BON20:BON34 BON65516:BON65525 BON65530:BON65533 BON131052:BON131061 BON131066:BON131069 BON196588:BON196597 BON196602:BON196605 BON262124:BON262133 BON262138:BON262141 BON327660:BON327669 BON327674:BON327677 BON393196:BON393205 BON393210:BON393213 BON458732:BON458741 BON458746:BON458749 BON524268:BON524277 BON524282:BON524285 BON589804:BON589813 BON589818:BON589821 BON655340:BON655349 BON655354:BON655357 BON720876:BON720885 BON720890:BON720893 BON786412:BON786421 BON786426:BON786429 BON851948:BON851957 BON851962:BON851965 BON917484:BON917493 BON917498:BON917501 BON983020:BON983029 BON983034:BON983037 BYJ20:BYJ34 BYJ65516:BYJ65525 BYJ65530:BYJ65533 BYJ131052:BYJ131061 BYJ131066:BYJ131069 BYJ196588:BYJ196597 BYJ196602:BYJ196605 BYJ262124:BYJ262133 BYJ262138:BYJ262141 BYJ327660:BYJ327669 BYJ327674:BYJ327677 BYJ393196:BYJ393205 BYJ393210:BYJ393213 BYJ458732:BYJ458741 BYJ458746:BYJ458749 BYJ524268:BYJ524277 BYJ524282:BYJ524285 BYJ589804:BYJ589813 BYJ589818:BYJ589821 BYJ655340:BYJ655349 BYJ655354:BYJ655357 BYJ720876:BYJ720885 BYJ720890:BYJ720893 BYJ786412:BYJ786421 BYJ786426:BYJ786429 BYJ851948:BYJ851957 BYJ851962:BYJ851965 BYJ917484:BYJ917493 BYJ917498:BYJ917501 BYJ983020:BYJ983029 BYJ983034:BYJ983037 CIF20:CIF34 CIF65516:CIF65525 CIF65530:CIF65533 CIF131052:CIF131061 CIF131066:CIF131069 CIF196588:CIF196597 CIF196602:CIF196605 CIF262124:CIF262133 CIF262138:CIF262141 CIF327660:CIF327669 CIF327674:CIF327677 CIF393196:CIF393205 CIF393210:CIF393213 CIF458732:CIF458741 CIF458746:CIF458749 CIF524268:CIF524277 CIF524282:CIF524285 CIF589804:CIF589813 CIF589818:CIF589821 CIF655340:CIF655349 CIF655354:CIF655357 CIF720876:CIF720885 CIF720890:CIF720893 CIF786412:CIF786421 CIF786426:CIF786429 CIF851948:CIF851957 CIF851962:CIF851965 CIF917484:CIF917493 CIF917498:CIF917501 CIF983020:CIF983029 CIF983034:CIF983037 CSB20:CSB34 CSB65516:CSB65525 CSB65530:CSB65533 CSB131052:CSB131061 CSB131066:CSB131069 CSB196588:CSB196597 CSB196602:CSB196605 CSB262124:CSB262133 CSB262138:CSB262141 CSB327660:CSB327669 CSB327674:CSB327677 CSB393196:CSB393205 CSB393210:CSB393213 CSB458732:CSB458741 CSB458746:CSB458749 CSB524268:CSB524277 CSB524282:CSB524285 CSB589804:CSB589813 CSB589818:CSB589821 CSB655340:CSB655349 CSB655354:CSB655357 CSB720876:CSB720885 CSB720890:CSB720893 CSB786412:CSB786421 CSB786426:CSB786429 CSB851948:CSB851957 CSB851962:CSB851965 CSB917484:CSB917493 CSB917498:CSB917501 CSB983020:CSB983029 CSB983034:CSB983037 DBX20:DBX34 DBX65516:DBX65525 DBX65530:DBX65533 DBX131052:DBX131061 DBX131066:DBX131069 DBX196588:DBX196597 DBX196602:DBX196605 DBX262124:DBX262133 DBX262138:DBX262141 DBX327660:DBX327669 DBX327674:DBX327677 DBX393196:DBX393205 DBX393210:DBX393213 DBX458732:DBX458741 DBX458746:DBX458749 DBX524268:DBX524277 DBX524282:DBX524285 DBX589804:DBX589813 DBX589818:DBX589821 DBX655340:DBX655349 DBX655354:DBX655357 DBX720876:DBX720885 DBX720890:DBX720893 DBX786412:DBX786421 DBX786426:DBX786429 DBX851948:DBX851957 DBX851962:DBX851965 DBX917484:DBX917493 DBX917498:DBX917501 DBX983020:DBX983029 DBX983034:DBX983037 DLT20:DLT34 DLT65516:DLT65525 DLT65530:DLT65533 DLT131052:DLT131061 DLT131066:DLT131069 DLT196588:DLT196597 DLT196602:DLT196605 DLT262124:DLT262133 DLT262138:DLT262141 DLT327660:DLT327669 DLT327674:DLT327677 DLT393196:DLT393205 DLT393210:DLT393213 DLT458732:DLT458741 DLT458746:DLT458749 DLT524268:DLT524277 DLT524282:DLT524285 DLT589804:DLT589813 DLT589818:DLT589821 DLT655340:DLT655349 DLT655354:DLT655357 DLT720876:DLT720885 DLT720890:DLT720893 DLT786412:DLT786421 DLT786426:DLT786429 DLT851948:DLT851957 DLT851962:DLT851965 DLT917484:DLT917493 DLT917498:DLT917501 DLT983020:DLT983029 DLT983034:DLT983037 DVP20:DVP34 DVP65516:DVP65525 DVP65530:DVP65533 DVP131052:DVP131061 DVP131066:DVP131069 DVP196588:DVP196597 DVP196602:DVP196605 DVP262124:DVP262133 DVP262138:DVP262141 DVP327660:DVP327669 DVP327674:DVP327677 DVP393196:DVP393205 DVP393210:DVP393213 DVP458732:DVP458741 DVP458746:DVP458749 DVP524268:DVP524277 DVP524282:DVP524285 DVP589804:DVP589813 DVP589818:DVP589821 DVP655340:DVP655349 DVP655354:DVP655357 DVP720876:DVP720885 DVP720890:DVP720893 DVP786412:DVP786421 DVP786426:DVP786429 DVP851948:DVP851957 DVP851962:DVP851965 DVP917484:DVP917493 DVP917498:DVP917501 DVP983020:DVP983029 DVP983034:DVP983037 EFL20:EFL34 EFL65516:EFL65525 EFL65530:EFL65533 EFL131052:EFL131061 EFL131066:EFL131069 EFL196588:EFL196597 EFL196602:EFL196605 EFL262124:EFL262133 EFL262138:EFL262141 EFL327660:EFL327669 EFL327674:EFL327677 EFL393196:EFL393205 EFL393210:EFL393213 EFL458732:EFL458741 EFL458746:EFL458749 EFL524268:EFL524277 EFL524282:EFL524285 EFL589804:EFL589813 EFL589818:EFL589821 EFL655340:EFL655349 EFL655354:EFL655357 EFL720876:EFL720885 EFL720890:EFL720893 EFL786412:EFL786421 EFL786426:EFL786429 EFL851948:EFL851957 EFL851962:EFL851965 EFL917484:EFL917493 EFL917498:EFL917501 EFL983020:EFL983029 EFL983034:EFL983037 EPH20:EPH34 EPH65516:EPH65525 EPH65530:EPH65533 EPH131052:EPH131061 EPH131066:EPH131069 EPH196588:EPH196597 EPH196602:EPH196605 EPH262124:EPH262133 EPH262138:EPH262141 EPH327660:EPH327669 EPH327674:EPH327677 EPH393196:EPH393205 EPH393210:EPH393213 EPH458732:EPH458741 EPH458746:EPH458749 EPH524268:EPH524277 EPH524282:EPH524285 EPH589804:EPH589813 EPH589818:EPH589821 EPH655340:EPH655349 EPH655354:EPH655357 EPH720876:EPH720885 EPH720890:EPH720893 EPH786412:EPH786421 EPH786426:EPH786429 EPH851948:EPH851957 EPH851962:EPH851965 EPH917484:EPH917493 EPH917498:EPH917501 EPH983020:EPH983029 EPH983034:EPH983037 EZD20:EZD34 EZD65516:EZD65525 EZD65530:EZD65533 EZD131052:EZD131061 EZD131066:EZD131069 EZD196588:EZD196597 EZD196602:EZD196605 EZD262124:EZD262133 EZD262138:EZD262141 EZD327660:EZD327669 EZD327674:EZD327677 EZD393196:EZD393205 EZD393210:EZD393213 EZD458732:EZD458741 EZD458746:EZD458749 EZD524268:EZD524277 EZD524282:EZD524285 EZD589804:EZD589813 EZD589818:EZD589821 EZD655340:EZD655349 EZD655354:EZD655357 EZD720876:EZD720885 EZD720890:EZD720893 EZD786412:EZD786421 EZD786426:EZD786429 EZD851948:EZD851957 EZD851962:EZD851965 EZD917484:EZD917493 EZD917498:EZD917501 EZD983020:EZD983029 EZD983034:EZD983037 FIZ20:FIZ34 FIZ65516:FIZ65525 FIZ65530:FIZ65533 FIZ131052:FIZ131061 FIZ131066:FIZ131069 FIZ196588:FIZ196597 FIZ196602:FIZ196605 FIZ262124:FIZ262133 FIZ262138:FIZ262141 FIZ327660:FIZ327669 FIZ327674:FIZ327677 FIZ393196:FIZ393205 FIZ393210:FIZ393213 FIZ458732:FIZ458741 FIZ458746:FIZ458749 FIZ524268:FIZ524277 FIZ524282:FIZ524285 FIZ589804:FIZ589813 FIZ589818:FIZ589821 FIZ655340:FIZ655349 FIZ655354:FIZ655357 FIZ720876:FIZ720885 FIZ720890:FIZ720893 FIZ786412:FIZ786421 FIZ786426:FIZ786429 FIZ851948:FIZ851957 FIZ851962:FIZ851965 FIZ917484:FIZ917493 FIZ917498:FIZ917501 FIZ983020:FIZ983029 FIZ983034:FIZ983037 FSV20:FSV34 FSV65516:FSV65525 FSV65530:FSV65533 FSV131052:FSV131061 FSV131066:FSV131069 FSV196588:FSV196597 FSV196602:FSV196605 FSV262124:FSV262133 FSV262138:FSV262141 FSV327660:FSV327669 FSV327674:FSV327677 FSV393196:FSV393205 FSV393210:FSV393213 FSV458732:FSV458741 FSV458746:FSV458749 FSV524268:FSV524277 FSV524282:FSV524285 FSV589804:FSV589813 FSV589818:FSV589821 FSV655340:FSV655349 FSV655354:FSV655357 FSV720876:FSV720885 FSV720890:FSV720893 FSV786412:FSV786421 FSV786426:FSV786429 FSV851948:FSV851957 FSV851962:FSV851965 FSV917484:FSV917493 FSV917498:FSV917501 FSV983020:FSV983029 FSV983034:FSV983037 GCR20:GCR34 GCR65516:GCR65525 GCR65530:GCR65533 GCR131052:GCR131061 GCR131066:GCR131069 GCR196588:GCR196597 GCR196602:GCR196605 GCR262124:GCR262133 GCR262138:GCR262141 GCR327660:GCR327669 GCR327674:GCR327677 GCR393196:GCR393205 GCR393210:GCR393213 GCR458732:GCR458741 GCR458746:GCR458749 GCR524268:GCR524277 GCR524282:GCR524285 GCR589804:GCR589813 GCR589818:GCR589821 GCR655340:GCR655349 GCR655354:GCR655357 GCR720876:GCR720885 GCR720890:GCR720893 GCR786412:GCR786421 GCR786426:GCR786429 GCR851948:GCR851957 GCR851962:GCR851965 GCR917484:GCR917493 GCR917498:GCR917501 GCR983020:GCR983029 GCR983034:GCR983037 GMN20:GMN34 GMN65516:GMN65525 GMN65530:GMN65533 GMN131052:GMN131061 GMN131066:GMN131069 GMN196588:GMN196597 GMN196602:GMN196605 GMN262124:GMN262133 GMN262138:GMN262141 GMN327660:GMN327669 GMN327674:GMN327677 GMN393196:GMN393205 GMN393210:GMN393213 GMN458732:GMN458741 GMN458746:GMN458749 GMN524268:GMN524277 GMN524282:GMN524285 GMN589804:GMN589813 GMN589818:GMN589821 GMN655340:GMN655349 GMN655354:GMN655357 GMN720876:GMN720885 GMN720890:GMN720893 GMN786412:GMN786421 GMN786426:GMN786429 GMN851948:GMN851957 GMN851962:GMN851965 GMN917484:GMN917493 GMN917498:GMN917501 GMN983020:GMN983029 GMN983034:GMN983037 GWJ20:GWJ34 GWJ65516:GWJ65525 GWJ65530:GWJ65533 GWJ131052:GWJ131061 GWJ131066:GWJ131069 GWJ196588:GWJ196597 GWJ196602:GWJ196605 GWJ262124:GWJ262133 GWJ262138:GWJ262141 GWJ327660:GWJ327669 GWJ327674:GWJ327677 GWJ393196:GWJ393205 GWJ393210:GWJ393213 GWJ458732:GWJ458741 GWJ458746:GWJ458749 GWJ524268:GWJ524277 GWJ524282:GWJ524285 GWJ589804:GWJ589813 GWJ589818:GWJ589821 GWJ655340:GWJ655349 GWJ655354:GWJ655357 GWJ720876:GWJ720885 GWJ720890:GWJ720893 GWJ786412:GWJ786421 GWJ786426:GWJ786429 GWJ851948:GWJ851957 GWJ851962:GWJ851965 GWJ917484:GWJ917493 GWJ917498:GWJ917501 GWJ983020:GWJ983029 GWJ983034:GWJ983037 HGF20:HGF34 HGF65516:HGF65525 HGF65530:HGF65533 HGF131052:HGF131061 HGF131066:HGF131069 HGF196588:HGF196597 HGF196602:HGF196605 HGF262124:HGF262133 HGF262138:HGF262141 HGF327660:HGF327669 HGF327674:HGF327677 HGF393196:HGF393205 HGF393210:HGF393213 HGF458732:HGF458741 HGF458746:HGF458749 HGF524268:HGF524277 HGF524282:HGF524285 HGF589804:HGF589813 HGF589818:HGF589821 HGF655340:HGF655349 HGF655354:HGF655357 HGF720876:HGF720885 HGF720890:HGF720893 HGF786412:HGF786421 HGF786426:HGF786429 HGF851948:HGF851957 HGF851962:HGF851965 HGF917484:HGF917493 HGF917498:HGF917501 HGF983020:HGF983029 HGF983034:HGF983037 HQB20:HQB34 HQB65516:HQB65525 HQB65530:HQB65533 HQB131052:HQB131061 HQB131066:HQB131069 HQB196588:HQB196597 HQB196602:HQB196605 HQB262124:HQB262133 HQB262138:HQB262141 HQB327660:HQB327669 HQB327674:HQB327677 HQB393196:HQB393205 HQB393210:HQB393213 HQB458732:HQB458741 HQB458746:HQB458749 HQB524268:HQB524277 HQB524282:HQB524285 HQB589804:HQB589813 HQB589818:HQB589821 HQB655340:HQB655349 HQB655354:HQB655357 HQB720876:HQB720885 HQB720890:HQB720893 HQB786412:HQB786421 HQB786426:HQB786429 HQB851948:HQB851957 HQB851962:HQB851965 HQB917484:HQB917493 HQB917498:HQB917501 HQB983020:HQB983029 HQB983034:HQB983037 HZX20:HZX34 HZX65516:HZX65525 HZX65530:HZX65533 HZX131052:HZX131061 HZX131066:HZX131069 HZX196588:HZX196597 HZX196602:HZX196605 HZX262124:HZX262133 HZX262138:HZX262141 HZX327660:HZX327669 HZX327674:HZX327677 HZX393196:HZX393205 HZX393210:HZX393213 HZX458732:HZX458741 HZX458746:HZX458749 HZX524268:HZX524277 HZX524282:HZX524285 HZX589804:HZX589813 HZX589818:HZX589821 HZX655340:HZX655349 HZX655354:HZX655357 HZX720876:HZX720885 HZX720890:HZX720893 HZX786412:HZX786421 HZX786426:HZX786429 HZX851948:HZX851957 HZX851962:HZX851965 HZX917484:HZX917493 HZX917498:HZX917501 HZX983020:HZX983029 HZX983034:HZX983037 IJT20:IJT34 IJT65516:IJT65525 IJT65530:IJT65533 IJT131052:IJT131061 IJT131066:IJT131069 IJT196588:IJT196597 IJT196602:IJT196605 IJT262124:IJT262133 IJT262138:IJT262141 IJT327660:IJT327669 IJT327674:IJT327677 IJT393196:IJT393205 IJT393210:IJT393213 IJT458732:IJT458741 IJT458746:IJT458749 IJT524268:IJT524277 IJT524282:IJT524285 IJT589804:IJT589813 IJT589818:IJT589821 IJT655340:IJT655349 IJT655354:IJT655357 IJT720876:IJT720885 IJT720890:IJT720893 IJT786412:IJT786421 IJT786426:IJT786429 IJT851948:IJT851957 IJT851962:IJT851965 IJT917484:IJT917493 IJT917498:IJT917501 IJT983020:IJT983029 IJT983034:IJT983037 ITP20:ITP34 ITP65516:ITP65525 ITP65530:ITP65533 ITP131052:ITP131061 ITP131066:ITP131069 ITP196588:ITP196597 ITP196602:ITP196605 ITP262124:ITP262133 ITP262138:ITP262141 ITP327660:ITP327669 ITP327674:ITP327677 ITP393196:ITP393205 ITP393210:ITP393213 ITP458732:ITP458741 ITP458746:ITP458749 ITP524268:ITP524277 ITP524282:ITP524285 ITP589804:ITP589813 ITP589818:ITP589821 ITP655340:ITP655349 ITP655354:ITP655357 ITP720876:ITP720885 ITP720890:ITP720893 ITP786412:ITP786421 ITP786426:ITP786429 ITP851948:ITP851957 ITP851962:ITP851965 ITP917484:ITP917493 ITP917498:ITP917501 ITP983020:ITP983029 ITP983034:ITP983037 JDL20:JDL34 JDL65516:JDL65525 JDL65530:JDL65533 JDL131052:JDL131061 JDL131066:JDL131069 JDL196588:JDL196597 JDL196602:JDL196605 JDL262124:JDL262133 JDL262138:JDL262141 JDL327660:JDL327669 JDL327674:JDL327677 JDL393196:JDL393205 JDL393210:JDL393213 JDL458732:JDL458741 JDL458746:JDL458749 JDL524268:JDL524277 JDL524282:JDL524285 JDL589804:JDL589813 JDL589818:JDL589821 JDL655340:JDL655349 JDL655354:JDL655357 JDL720876:JDL720885 JDL720890:JDL720893 JDL786412:JDL786421 JDL786426:JDL786429 JDL851948:JDL851957 JDL851962:JDL851965 JDL917484:JDL917493 JDL917498:JDL917501 JDL983020:JDL983029 JDL983034:JDL983037 JNH20:JNH34 JNH65516:JNH65525 JNH65530:JNH65533 JNH131052:JNH131061 JNH131066:JNH131069 JNH196588:JNH196597 JNH196602:JNH196605 JNH262124:JNH262133 JNH262138:JNH262141 JNH327660:JNH327669 JNH327674:JNH327677 JNH393196:JNH393205 JNH393210:JNH393213 JNH458732:JNH458741 JNH458746:JNH458749 JNH524268:JNH524277 JNH524282:JNH524285 JNH589804:JNH589813 JNH589818:JNH589821 JNH655340:JNH655349 JNH655354:JNH655357 JNH720876:JNH720885 JNH720890:JNH720893 JNH786412:JNH786421 JNH786426:JNH786429 JNH851948:JNH851957 JNH851962:JNH851965 JNH917484:JNH917493 JNH917498:JNH917501 JNH983020:JNH983029 JNH983034:JNH983037 JXD20:JXD34 JXD65516:JXD65525 JXD65530:JXD65533 JXD131052:JXD131061 JXD131066:JXD131069 JXD196588:JXD196597 JXD196602:JXD196605 JXD262124:JXD262133 JXD262138:JXD262141 JXD327660:JXD327669 JXD327674:JXD327677 JXD393196:JXD393205 JXD393210:JXD393213 JXD458732:JXD458741 JXD458746:JXD458749 JXD524268:JXD524277 JXD524282:JXD524285 JXD589804:JXD589813 JXD589818:JXD589821 JXD655340:JXD655349 JXD655354:JXD655357 JXD720876:JXD720885 JXD720890:JXD720893 JXD786412:JXD786421 JXD786426:JXD786429 JXD851948:JXD851957 JXD851962:JXD851965 JXD917484:JXD917493 JXD917498:JXD917501 JXD983020:JXD983029 JXD983034:JXD983037 KGZ20:KGZ34 KGZ65516:KGZ65525 KGZ65530:KGZ65533 KGZ131052:KGZ131061 KGZ131066:KGZ131069 KGZ196588:KGZ196597 KGZ196602:KGZ196605 KGZ262124:KGZ262133 KGZ262138:KGZ262141 KGZ327660:KGZ327669 KGZ327674:KGZ327677 KGZ393196:KGZ393205 KGZ393210:KGZ393213 KGZ458732:KGZ458741 KGZ458746:KGZ458749 KGZ524268:KGZ524277 KGZ524282:KGZ524285 KGZ589804:KGZ589813 KGZ589818:KGZ589821 KGZ655340:KGZ655349 KGZ655354:KGZ655357 KGZ720876:KGZ720885 KGZ720890:KGZ720893 KGZ786412:KGZ786421 KGZ786426:KGZ786429 KGZ851948:KGZ851957 KGZ851962:KGZ851965 KGZ917484:KGZ917493 KGZ917498:KGZ917501 KGZ983020:KGZ983029 KGZ983034:KGZ983037 KQV20:KQV34 KQV65516:KQV65525 KQV65530:KQV65533 KQV131052:KQV131061 KQV131066:KQV131069 KQV196588:KQV196597 KQV196602:KQV196605 KQV262124:KQV262133 KQV262138:KQV262141 KQV327660:KQV327669 KQV327674:KQV327677 KQV393196:KQV393205 KQV393210:KQV393213 KQV458732:KQV458741 KQV458746:KQV458749 KQV524268:KQV524277 KQV524282:KQV524285 KQV589804:KQV589813 KQV589818:KQV589821 KQV655340:KQV655349 KQV655354:KQV655357 KQV720876:KQV720885 KQV720890:KQV720893 KQV786412:KQV786421 KQV786426:KQV786429 KQV851948:KQV851957 KQV851962:KQV851965 KQV917484:KQV917493 KQV917498:KQV917501 KQV983020:KQV983029 KQV983034:KQV983037 LAR20:LAR34 LAR65516:LAR65525 LAR65530:LAR65533 LAR131052:LAR131061 LAR131066:LAR131069 LAR196588:LAR196597 LAR196602:LAR196605 LAR262124:LAR262133 LAR262138:LAR262141 LAR327660:LAR327669 LAR327674:LAR327677 LAR393196:LAR393205 LAR393210:LAR393213 LAR458732:LAR458741 LAR458746:LAR458749 LAR524268:LAR524277 LAR524282:LAR524285 LAR589804:LAR589813 LAR589818:LAR589821 LAR655340:LAR655349 LAR655354:LAR655357 LAR720876:LAR720885 LAR720890:LAR720893 LAR786412:LAR786421 LAR786426:LAR786429 LAR851948:LAR851957 LAR851962:LAR851965 LAR917484:LAR917493 LAR917498:LAR917501 LAR983020:LAR983029 LAR983034:LAR983037 LKN20:LKN34 LKN65516:LKN65525 LKN65530:LKN65533 LKN131052:LKN131061 LKN131066:LKN131069 LKN196588:LKN196597 LKN196602:LKN196605 LKN262124:LKN262133 LKN262138:LKN262141 LKN327660:LKN327669 LKN327674:LKN327677 LKN393196:LKN393205 LKN393210:LKN393213 LKN458732:LKN458741 LKN458746:LKN458749 LKN524268:LKN524277 LKN524282:LKN524285 LKN589804:LKN589813 LKN589818:LKN589821 LKN655340:LKN655349 LKN655354:LKN655357 LKN720876:LKN720885 LKN720890:LKN720893 LKN786412:LKN786421 LKN786426:LKN786429 LKN851948:LKN851957 LKN851962:LKN851965 LKN917484:LKN917493 LKN917498:LKN917501 LKN983020:LKN983029 LKN983034:LKN983037 LUJ20:LUJ34 LUJ65516:LUJ65525 LUJ65530:LUJ65533 LUJ131052:LUJ131061 LUJ131066:LUJ131069 LUJ196588:LUJ196597 LUJ196602:LUJ196605 LUJ262124:LUJ262133 LUJ262138:LUJ262141 LUJ327660:LUJ327669 LUJ327674:LUJ327677 LUJ393196:LUJ393205 LUJ393210:LUJ393213 LUJ458732:LUJ458741 LUJ458746:LUJ458749 LUJ524268:LUJ524277 LUJ524282:LUJ524285 LUJ589804:LUJ589813 LUJ589818:LUJ589821 LUJ655340:LUJ655349 LUJ655354:LUJ655357 LUJ720876:LUJ720885 LUJ720890:LUJ720893 LUJ786412:LUJ786421 LUJ786426:LUJ786429 LUJ851948:LUJ851957 LUJ851962:LUJ851965 LUJ917484:LUJ917493 LUJ917498:LUJ917501 LUJ983020:LUJ983029 LUJ983034:LUJ983037 MEF20:MEF34 MEF65516:MEF65525 MEF65530:MEF65533 MEF131052:MEF131061 MEF131066:MEF131069 MEF196588:MEF196597 MEF196602:MEF196605 MEF262124:MEF262133 MEF262138:MEF262141 MEF327660:MEF327669 MEF327674:MEF327677 MEF393196:MEF393205 MEF393210:MEF393213 MEF458732:MEF458741 MEF458746:MEF458749 MEF524268:MEF524277 MEF524282:MEF524285 MEF589804:MEF589813 MEF589818:MEF589821 MEF655340:MEF655349 MEF655354:MEF655357 MEF720876:MEF720885 MEF720890:MEF720893 MEF786412:MEF786421 MEF786426:MEF786429 MEF851948:MEF851957 MEF851962:MEF851965 MEF917484:MEF917493 MEF917498:MEF917501 MEF983020:MEF983029 MEF983034:MEF983037 MOB20:MOB34 MOB65516:MOB65525 MOB65530:MOB65533 MOB131052:MOB131061 MOB131066:MOB131069 MOB196588:MOB196597 MOB196602:MOB196605 MOB262124:MOB262133 MOB262138:MOB262141 MOB327660:MOB327669 MOB327674:MOB327677 MOB393196:MOB393205 MOB393210:MOB393213 MOB458732:MOB458741 MOB458746:MOB458749 MOB524268:MOB524277 MOB524282:MOB524285 MOB589804:MOB589813 MOB589818:MOB589821 MOB655340:MOB655349 MOB655354:MOB655357 MOB720876:MOB720885 MOB720890:MOB720893 MOB786412:MOB786421 MOB786426:MOB786429 MOB851948:MOB851957 MOB851962:MOB851965 MOB917484:MOB917493 MOB917498:MOB917501 MOB983020:MOB983029 MOB983034:MOB983037 MXX20:MXX34 MXX65516:MXX65525 MXX65530:MXX65533 MXX131052:MXX131061 MXX131066:MXX131069 MXX196588:MXX196597 MXX196602:MXX196605 MXX262124:MXX262133 MXX262138:MXX262141 MXX327660:MXX327669 MXX327674:MXX327677 MXX393196:MXX393205 MXX393210:MXX393213 MXX458732:MXX458741 MXX458746:MXX458749 MXX524268:MXX524277 MXX524282:MXX524285 MXX589804:MXX589813 MXX589818:MXX589821 MXX655340:MXX655349 MXX655354:MXX655357 MXX720876:MXX720885 MXX720890:MXX720893 MXX786412:MXX786421 MXX786426:MXX786429 MXX851948:MXX851957 MXX851962:MXX851965 MXX917484:MXX917493 MXX917498:MXX917501 MXX983020:MXX983029 MXX983034:MXX983037 NHT20:NHT34 NHT65516:NHT65525 NHT65530:NHT65533 NHT131052:NHT131061 NHT131066:NHT131069 NHT196588:NHT196597 NHT196602:NHT196605 NHT262124:NHT262133 NHT262138:NHT262141 NHT327660:NHT327669 NHT327674:NHT327677 NHT393196:NHT393205 NHT393210:NHT393213 NHT458732:NHT458741 NHT458746:NHT458749 NHT524268:NHT524277 NHT524282:NHT524285 NHT589804:NHT589813 NHT589818:NHT589821 NHT655340:NHT655349 NHT655354:NHT655357 NHT720876:NHT720885 NHT720890:NHT720893 NHT786412:NHT786421 NHT786426:NHT786429 NHT851948:NHT851957 NHT851962:NHT851965 NHT917484:NHT917493 NHT917498:NHT917501 NHT983020:NHT983029 NHT983034:NHT983037 NRP20:NRP34 NRP65516:NRP65525 NRP65530:NRP65533 NRP131052:NRP131061 NRP131066:NRP131069 NRP196588:NRP196597 NRP196602:NRP196605 NRP262124:NRP262133 NRP262138:NRP262141 NRP327660:NRP327669 NRP327674:NRP327677 NRP393196:NRP393205 NRP393210:NRP393213 NRP458732:NRP458741 NRP458746:NRP458749 NRP524268:NRP524277 NRP524282:NRP524285 NRP589804:NRP589813 NRP589818:NRP589821 NRP655340:NRP655349 NRP655354:NRP655357 NRP720876:NRP720885 NRP720890:NRP720893 NRP786412:NRP786421 NRP786426:NRP786429 NRP851948:NRP851957 NRP851962:NRP851965 NRP917484:NRP917493 NRP917498:NRP917501 NRP983020:NRP983029 NRP983034:NRP983037 OBL20:OBL34 OBL65516:OBL65525 OBL65530:OBL65533 OBL131052:OBL131061 OBL131066:OBL131069 OBL196588:OBL196597 OBL196602:OBL196605 OBL262124:OBL262133 OBL262138:OBL262141 OBL327660:OBL327669 OBL327674:OBL327677 OBL393196:OBL393205 OBL393210:OBL393213 OBL458732:OBL458741 OBL458746:OBL458749 OBL524268:OBL524277 OBL524282:OBL524285 OBL589804:OBL589813 OBL589818:OBL589821 OBL655340:OBL655349 OBL655354:OBL655357 OBL720876:OBL720885 OBL720890:OBL720893 OBL786412:OBL786421 OBL786426:OBL786429 OBL851948:OBL851957 OBL851962:OBL851965 OBL917484:OBL917493 OBL917498:OBL917501 OBL983020:OBL983029 OBL983034:OBL983037 OLH20:OLH34 OLH65516:OLH65525 OLH65530:OLH65533 OLH131052:OLH131061 OLH131066:OLH131069 OLH196588:OLH196597 OLH196602:OLH196605 OLH262124:OLH262133 OLH262138:OLH262141 OLH327660:OLH327669 OLH327674:OLH327677 OLH393196:OLH393205 OLH393210:OLH393213 OLH458732:OLH458741 OLH458746:OLH458749 OLH524268:OLH524277 OLH524282:OLH524285 OLH589804:OLH589813 OLH589818:OLH589821 OLH655340:OLH655349 OLH655354:OLH655357 OLH720876:OLH720885 OLH720890:OLH720893 OLH786412:OLH786421 OLH786426:OLH786429 OLH851948:OLH851957 OLH851962:OLH851965 OLH917484:OLH917493 OLH917498:OLH917501 OLH983020:OLH983029 OLH983034:OLH983037 OVD20:OVD34 OVD65516:OVD65525 OVD65530:OVD65533 OVD131052:OVD131061 OVD131066:OVD131069 OVD196588:OVD196597 OVD196602:OVD196605 OVD262124:OVD262133 OVD262138:OVD262141 OVD327660:OVD327669 OVD327674:OVD327677 OVD393196:OVD393205 OVD393210:OVD393213 OVD458732:OVD458741 OVD458746:OVD458749 OVD524268:OVD524277 OVD524282:OVD524285 OVD589804:OVD589813 OVD589818:OVD589821 OVD655340:OVD655349 OVD655354:OVD655357 OVD720876:OVD720885 OVD720890:OVD720893 OVD786412:OVD786421 OVD786426:OVD786429 OVD851948:OVD851957 OVD851962:OVD851965 OVD917484:OVD917493 OVD917498:OVD917501 OVD983020:OVD983029 OVD983034:OVD983037 PEZ20:PEZ34 PEZ65516:PEZ65525 PEZ65530:PEZ65533 PEZ131052:PEZ131061 PEZ131066:PEZ131069 PEZ196588:PEZ196597 PEZ196602:PEZ196605 PEZ262124:PEZ262133 PEZ262138:PEZ262141 PEZ327660:PEZ327669 PEZ327674:PEZ327677 PEZ393196:PEZ393205 PEZ393210:PEZ393213 PEZ458732:PEZ458741 PEZ458746:PEZ458749 PEZ524268:PEZ524277 PEZ524282:PEZ524285 PEZ589804:PEZ589813 PEZ589818:PEZ589821 PEZ655340:PEZ655349 PEZ655354:PEZ655357 PEZ720876:PEZ720885 PEZ720890:PEZ720893 PEZ786412:PEZ786421 PEZ786426:PEZ786429 PEZ851948:PEZ851957 PEZ851962:PEZ851965 PEZ917484:PEZ917493 PEZ917498:PEZ917501 PEZ983020:PEZ983029 PEZ983034:PEZ983037 POV20:POV34 POV65516:POV65525 POV65530:POV65533 POV131052:POV131061 POV131066:POV131069 POV196588:POV196597 POV196602:POV196605 POV262124:POV262133 POV262138:POV262141 POV327660:POV327669 POV327674:POV327677 POV393196:POV393205 POV393210:POV393213 POV458732:POV458741 POV458746:POV458749 POV524268:POV524277 POV524282:POV524285 POV589804:POV589813 POV589818:POV589821 POV655340:POV655349 POV655354:POV655357 POV720876:POV720885 POV720890:POV720893 POV786412:POV786421 POV786426:POV786429 POV851948:POV851957 POV851962:POV851965 POV917484:POV917493 POV917498:POV917501 POV983020:POV983029 POV983034:POV983037 PYR20:PYR34 PYR65516:PYR65525 PYR65530:PYR65533 PYR131052:PYR131061 PYR131066:PYR131069 PYR196588:PYR196597 PYR196602:PYR196605 PYR262124:PYR262133 PYR262138:PYR262141 PYR327660:PYR327669 PYR327674:PYR327677 PYR393196:PYR393205 PYR393210:PYR393213 PYR458732:PYR458741 PYR458746:PYR458749 PYR524268:PYR524277 PYR524282:PYR524285 PYR589804:PYR589813 PYR589818:PYR589821 PYR655340:PYR655349 PYR655354:PYR655357 PYR720876:PYR720885 PYR720890:PYR720893 PYR786412:PYR786421 PYR786426:PYR786429 PYR851948:PYR851957 PYR851962:PYR851965 PYR917484:PYR917493 PYR917498:PYR917501 PYR983020:PYR983029 PYR983034:PYR983037 QIN20:QIN34 QIN65516:QIN65525 QIN65530:QIN65533 QIN131052:QIN131061 QIN131066:QIN131069 QIN196588:QIN196597 QIN196602:QIN196605 QIN262124:QIN262133 QIN262138:QIN262141 QIN327660:QIN327669 QIN327674:QIN327677 QIN393196:QIN393205 QIN393210:QIN393213 QIN458732:QIN458741 QIN458746:QIN458749 QIN524268:QIN524277 QIN524282:QIN524285 QIN589804:QIN589813 QIN589818:QIN589821 QIN655340:QIN655349 QIN655354:QIN655357 QIN720876:QIN720885 QIN720890:QIN720893 QIN786412:QIN786421 QIN786426:QIN786429 QIN851948:QIN851957 QIN851962:QIN851965 QIN917484:QIN917493 QIN917498:QIN917501 QIN983020:QIN983029 QIN983034:QIN983037 QSJ20:QSJ34 QSJ65516:QSJ65525 QSJ65530:QSJ65533 QSJ131052:QSJ131061 QSJ131066:QSJ131069 QSJ196588:QSJ196597 QSJ196602:QSJ196605 QSJ262124:QSJ262133 QSJ262138:QSJ262141 QSJ327660:QSJ327669 QSJ327674:QSJ327677 QSJ393196:QSJ393205 QSJ393210:QSJ393213 QSJ458732:QSJ458741 QSJ458746:QSJ458749 QSJ524268:QSJ524277 QSJ524282:QSJ524285 QSJ589804:QSJ589813 QSJ589818:QSJ589821 QSJ655340:QSJ655349 QSJ655354:QSJ655357 QSJ720876:QSJ720885 QSJ720890:QSJ720893 QSJ786412:QSJ786421 QSJ786426:QSJ786429 QSJ851948:QSJ851957 QSJ851962:QSJ851965 QSJ917484:QSJ917493 QSJ917498:QSJ917501 QSJ983020:QSJ983029 QSJ983034:QSJ983037 RCF20:RCF34 RCF65516:RCF65525 RCF65530:RCF65533 RCF131052:RCF131061 RCF131066:RCF131069 RCF196588:RCF196597 RCF196602:RCF196605 RCF262124:RCF262133 RCF262138:RCF262141 RCF327660:RCF327669 RCF327674:RCF327677 RCF393196:RCF393205 RCF393210:RCF393213 RCF458732:RCF458741 RCF458746:RCF458749 RCF524268:RCF524277 RCF524282:RCF524285 RCF589804:RCF589813 RCF589818:RCF589821 RCF655340:RCF655349 RCF655354:RCF655357 RCF720876:RCF720885 RCF720890:RCF720893 RCF786412:RCF786421 RCF786426:RCF786429 RCF851948:RCF851957 RCF851962:RCF851965 RCF917484:RCF917493 RCF917498:RCF917501 RCF983020:RCF983029 RCF983034:RCF983037 RMB20:RMB34 RMB65516:RMB65525 RMB65530:RMB65533 RMB131052:RMB131061 RMB131066:RMB131069 RMB196588:RMB196597 RMB196602:RMB196605 RMB262124:RMB262133 RMB262138:RMB262141 RMB327660:RMB327669 RMB327674:RMB327677 RMB393196:RMB393205 RMB393210:RMB393213 RMB458732:RMB458741 RMB458746:RMB458749 RMB524268:RMB524277 RMB524282:RMB524285 RMB589804:RMB589813 RMB589818:RMB589821 RMB655340:RMB655349 RMB655354:RMB655357 RMB720876:RMB720885 RMB720890:RMB720893 RMB786412:RMB786421 RMB786426:RMB786429 RMB851948:RMB851957 RMB851962:RMB851965 RMB917484:RMB917493 RMB917498:RMB917501 RMB983020:RMB983029 RMB983034:RMB983037 RVX20:RVX34 RVX65516:RVX65525 RVX65530:RVX65533 RVX131052:RVX131061 RVX131066:RVX131069 RVX196588:RVX196597 RVX196602:RVX196605 RVX262124:RVX262133 RVX262138:RVX262141 RVX327660:RVX327669 RVX327674:RVX327677 RVX393196:RVX393205 RVX393210:RVX393213 RVX458732:RVX458741 RVX458746:RVX458749 RVX524268:RVX524277 RVX524282:RVX524285 RVX589804:RVX589813 RVX589818:RVX589821 RVX655340:RVX655349 RVX655354:RVX655357 RVX720876:RVX720885 RVX720890:RVX720893 RVX786412:RVX786421 RVX786426:RVX786429 RVX851948:RVX851957 RVX851962:RVX851965 RVX917484:RVX917493 RVX917498:RVX917501 RVX983020:RVX983029 RVX983034:RVX983037 SFT20:SFT34 SFT65516:SFT65525 SFT65530:SFT65533 SFT131052:SFT131061 SFT131066:SFT131069 SFT196588:SFT196597 SFT196602:SFT196605 SFT262124:SFT262133 SFT262138:SFT262141 SFT327660:SFT327669 SFT327674:SFT327677 SFT393196:SFT393205 SFT393210:SFT393213 SFT458732:SFT458741 SFT458746:SFT458749 SFT524268:SFT524277 SFT524282:SFT524285 SFT589804:SFT589813 SFT589818:SFT589821 SFT655340:SFT655349 SFT655354:SFT655357 SFT720876:SFT720885 SFT720890:SFT720893 SFT786412:SFT786421 SFT786426:SFT786429 SFT851948:SFT851957 SFT851962:SFT851965 SFT917484:SFT917493 SFT917498:SFT917501 SFT983020:SFT983029 SFT983034:SFT983037 SPP20:SPP34 SPP65516:SPP65525 SPP65530:SPP65533 SPP131052:SPP131061 SPP131066:SPP131069 SPP196588:SPP196597 SPP196602:SPP196605 SPP262124:SPP262133 SPP262138:SPP262141 SPP327660:SPP327669 SPP327674:SPP327677 SPP393196:SPP393205 SPP393210:SPP393213 SPP458732:SPP458741 SPP458746:SPP458749 SPP524268:SPP524277 SPP524282:SPP524285 SPP589804:SPP589813 SPP589818:SPP589821 SPP655340:SPP655349 SPP655354:SPP655357 SPP720876:SPP720885 SPP720890:SPP720893 SPP786412:SPP786421 SPP786426:SPP786429 SPP851948:SPP851957 SPP851962:SPP851965 SPP917484:SPP917493 SPP917498:SPP917501 SPP983020:SPP983029 SPP983034:SPP983037 SZL20:SZL34 SZL65516:SZL65525 SZL65530:SZL65533 SZL131052:SZL131061 SZL131066:SZL131069 SZL196588:SZL196597 SZL196602:SZL196605 SZL262124:SZL262133 SZL262138:SZL262141 SZL327660:SZL327669 SZL327674:SZL327677 SZL393196:SZL393205 SZL393210:SZL393213 SZL458732:SZL458741 SZL458746:SZL458749 SZL524268:SZL524277 SZL524282:SZL524285 SZL589804:SZL589813 SZL589818:SZL589821 SZL655340:SZL655349 SZL655354:SZL655357 SZL720876:SZL720885 SZL720890:SZL720893 SZL786412:SZL786421 SZL786426:SZL786429 SZL851948:SZL851957 SZL851962:SZL851965 SZL917484:SZL917493 SZL917498:SZL917501 SZL983020:SZL983029 SZL983034:SZL983037 TJH20:TJH34 TJH65516:TJH65525 TJH65530:TJH65533 TJH131052:TJH131061 TJH131066:TJH131069 TJH196588:TJH196597 TJH196602:TJH196605 TJH262124:TJH262133 TJH262138:TJH262141 TJH327660:TJH327669 TJH327674:TJH327677 TJH393196:TJH393205 TJH393210:TJH393213 TJH458732:TJH458741 TJH458746:TJH458749 TJH524268:TJH524277 TJH524282:TJH524285 TJH589804:TJH589813 TJH589818:TJH589821 TJH655340:TJH655349 TJH655354:TJH655357 TJH720876:TJH720885 TJH720890:TJH720893 TJH786412:TJH786421 TJH786426:TJH786429 TJH851948:TJH851957 TJH851962:TJH851965 TJH917484:TJH917493 TJH917498:TJH917501 TJH983020:TJH983029 TJH983034:TJH983037 TTD20:TTD34 TTD65516:TTD65525 TTD65530:TTD65533 TTD131052:TTD131061 TTD131066:TTD131069 TTD196588:TTD196597 TTD196602:TTD196605 TTD262124:TTD262133 TTD262138:TTD262141 TTD327660:TTD327669 TTD327674:TTD327677 TTD393196:TTD393205 TTD393210:TTD393213 TTD458732:TTD458741 TTD458746:TTD458749 TTD524268:TTD524277 TTD524282:TTD524285 TTD589804:TTD589813 TTD589818:TTD589821 TTD655340:TTD655349 TTD655354:TTD655357 TTD720876:TTD720885 TTD720890:TTD720893 TTD786412:TTD786421 TTD786426:TTD786429 TTD851948:TTD851957 TTD851962:TTD851965 TTD917484:TTD917493 TTD917498:TTD917501 TTD983020:TTD983029 TTD983034:TTD983037 UCZ20:UCZ34 UCZ65516:UCZ65525 UCZ65530:UCZ65533 UCZ131052:UCZ131061 UCZ131066:UCZ131069 UCZ196588:UCZ196597 UCZ196602:UCZ196605 UCZ262124:UCZ262133 UCZ262138:UCZ262141 UCZ327660:UCZ327669 UCZ327674:UCZ327677 UCZ393196:UCZ393205 UCZ393210:UCZ393213 UCZ458732:UCZ458741 UCZ458746:UCZ458749 UCZ524268:UCZ524277 UCZ524282:UCZ524285 UCZ589804:UCZ589813 UCZ589818:UCZ589821 UCZ655340:UCZ655349 UCZ655354:UCZ655357 UCZ720876:UCZ720885 UCZ720890:UCZ720893 UCZ786412:UCZ786421 UCZ786426:UCZ786429 UCZ851948:UCZ851957 UCZ851962:UCZ851965 UCZ917484:UCZ917493 UCZ917498:UCZ917501 UCZ983020:UCZ983029 UCZ983034:UCZ983037 UMV20:UMV34 UMV65516:UMV65525 UMV65530:UMV65533 UMV131052:UMV131061 UMV131066:UMV131069 UMV196588:UMV196597 UMV196602:UMV196605 UMV262124:UMV262133 UMV262138:UMV262141 UMV327660:UMV327669 UMV327674:UMV327677 UMV393196:UMV393205 UMV393210:UMV393213 UMV458732:UMV458741 UMV458746:UMV458749 UMV524268:UMV524277 UMV524282:UMV524285 UMV589804:UMV589813 UMV589818:UMV589821 UMV655340:UMV655349 UMV655354:UMV655357 UMV720876:UMV720885 UMV720890:UMV720893 UMV786412:UMV786421 UMV786426:UMV786429 UMV851948:UMV851957 UMV851962:UMV851965 UMV917484:UMV917493 UMV917498:UMV917501 UMV983020:UMV983029 UMV983034:UMV983037 UWR20:UWR34 UWR65516:UWR65525 UWR65530:UWR65533 UWR131052:UWR131061 UWR131066:UWR131069 UWR196588:UWR196597 UWR196602:UWR196605 UWR262124:UWR262133 UWR262138:UWR262141 UWR327660:UWR327669 UWR327674:UWR327677 UWR393196:UWR393205 UWR393210:UWR393213 UWR458732:UWR458741 UWR458746:UWR458749 UWR524268:UWR524277 UWR524282:UWR524285 UWR589804:UWR589813 UWR589818:UWR589821 UWR655340:UWR655349 UWR655354:UWR655357 UWR720876:UWR720885 UWR720890:UWR720893 UWR786412:UWR786421 UWR786426:UWR786429 UWR851948:UWR851957 UWR851962:UWR851965 UWR917484:UWR917493 UWR917498:UWR917501 UWR983020:UWR983029 UWR983034:UWR983037 VGN20:VGN34 VGN65516:VGN65525 VGN65530:VGN65533 VGN131052:VGN131061 VGN131066:VGN131069 VGN196588:VGN196597 VGN196602:VGN196605 VGN262124:VGN262133 VGN262138:VGN262141 VGN327660:VGN327669 VGN327674:VGN327677 VGN393196:VGN393205 VGN393210:VGN393213 VGN458732:VGN458741 VGN458746:VGN458749 VGN524268:VGN524277 VGN524282:VGN524285 VGN589804:VGN589813 VGN589818:VGN589821 VGN655340:VGN655349 VGN655354:VGN655357 VGN720876:VGN720885 VGN720890:VGN720893 VGN786412:VGN786421 VGN786426:VGN786429 VGN851948:VGN851957 VGN851962:VGN851965 VGN917484:VGN917493 VGN917498:VGN917501 VGN983020:VGN983029 VGN983034:VGN983037 VQJ20:VQJ34 VQJ65516:VQJ65525 VQJ65530:VQJ65533 VQJ131052:VQJ131061 VQJ131066:VQJ131069 VQJ196588:VQJ196597 VQJ196602:VQJ196605 VQJ262124:VQJ262133 VQJ262138:VQJ262141 VQJ327660:VQJ327669 VQJ327674:VQJ327677 VQJ393196:VQJ393205 VQJ393210:VQJ393213 VQJ458732:VQJ458741 VQJ458746:VQJ458749 VQJ524268:VQJ524277 VQJ524282:VQJ524285 VQJ589804:VQJ589813 VQJ589818:VQJ589821 VQJ655340:VQJ655349 VQJ655354:VQJ655357 VQJ720876:VQJ720885 VQJ720890:VQJ720893 VQJ786412:VQJ786421 VQJ786426:VQJ786429 VQJ851948:VQJ851957 VQJ851962:VQJ851965 VQJ917484:VQJ917493 VQJ917498:VQJ917501 VQJ983020:VQJ983029 VQJ983034:VQJ983037 WAF20:WAF34 WAF65516:WAF65525 WAF65530:WAF65533 WAF131052:WAF131061 WAF131066:WAF131069 WAF196588:WAF196597 WAF196602:WAF196605 WAF262124:WAF262133 WAF262138:WAF262141 WAF327660:WAF327669 WAF327674:WAF327677 WAF393196:WAF393205 WAF393210:WAF393213 WAF458732:WAF458741 WAF458746:WAF458749 WAF524268:WAF524277 WAF524282:WAF524285 WAF589804:WAF589813 WAF589818:WAF589821 WAF655340:WAF655349 WAF655354:WAF655357 WAF720876:WAF720885 WAF720890:WAF720893 WAF786412:WAF786421 WAF786426:WAF786429 WAF851948:WAF851957 WAF851962:WAF851965 WAF917484:WAF917493 WAF917498:WAF917501 WAF983020:WAF983029 WAF983034:WAF983037 WKB20:WKB34 WKB65516:WKB65525 WKB65530:WKB65533 WKB131052:WKB131061 WKB131066:WKB131069 WKB196588:WKB196597 WKB196602:WKB196605 WKB262124:WKB262133 WKB262138:WKB262141 WKB327660:WKB327669 WKB327674:WKB327677 WKB393196:WKB393205 WKB393210:WKB393213 WKB458732:WKB458741 WKB458746:WKB458749 WKB524268:WKB524277 WKB524282:WKB524285 WKB589804:WKB589813 WKB589818:WKB589821 WKB655340:WKB655349 WKB655354:WKB655357 WKB720876:WKB720885 WKB720890:WKB720893 WKB786412:WKB786421 WKB786426:WKB786429 WKB851948:WKB851957 WKB851962:WKB851965 WKB917484:WKB917493 WKB917498:WKB917501 WKB983020:WKB983029 WKB983034:WKB983037 WTX20:WTX34 WTX65516:WTX65525 WTX65530:WTX65533 WTX131052:WTX131061 WTX131066:WTX131069 WTX196588:WTX196597 WTX196602:WTX196605 WTX262124:WTX262133 WTX262138:WTX262141 WTX327660:WTX327669 WTX327674:WTX327677 WTX393196:WTX393205 WTX393210:WTX393213 WTX458732:WTX458741 WTX458746:WTX458749 WTX524268:WTX524277 WTX524282:WTX524285 WTX589804:WTX589813 WTX589818:WTX589821 WTX655340:WTX655349 WTX655354:WTX655357 WTX720876:WTX720885 WTX720890:WTX720893 WTX786412:WTX786421 WTX786426:WTX786429 WTX851948:WTX851957 WTX851962:WTX851965 WTX917484:WTX917493 WTX917498:WTX917501 WTX983020:WTX983029 WTX983034:WTX983037">
      <formula1>-800000000000</formula1>
      <formula2>1000000000000</formula2>
    </dataValidation>
  </dataValidations>
  <printOptions horizontalCentered="1"/>
  <pageMargins left="0.747916666666667" right="0.550694444444444" top="0.826388888888889" bottom="0.629861111111111" header="0.118055555555556" footer="0.118055555555556"/>
  <pageSetup paperSize="9" orientation="portrait" useFirstPageNumber="1"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showGridLines="0" showZeros="0" zoomScale="93" zoomScaleNormal="93" workbookViewId="0">
      <selection activeCell="D6" sqref="D6"/>
    </sheetView>
  </sheetViews>
  <sheetFormatPr defaultColWidth="9" defaultRowHeight="14.25" outlineLevelCol="4"/>
  <cols>
    <col min="1" max="1" width="42.75" style="57" customWidth="1"/>
    <col min="2" max="2" width="43.75" style="57" customWidth="1"/>
    <col min="3" max="218" width="9" style="57"/>
    <col min="219" max="219" width="55.125" style="57" customWidth="1"/>
    <col min="220" max="220" width="31.875" style="57" customWidth="1"/>
    <col min="221" max="474" width="9" style="57"/>
    <col min="475" max="475" width="55.125" style="57" customWidth="1"/>
    <col min="476" max="476" width="31.875" style="57" customWidth="1"/>
    <col min="477" max="730" width="9" style="57"/>
    <col min="731" max="731" width="55.125" style="57" customWidth="1"/>
    <col min="732" max="732" width="31.875" style="57" customWidth="1"/>
    <col min="733" max="986" width="9" style="57"/>
    <col min="987" max="987" width="55.125" style="57" customWidth="1"/>
    <col min="988" max="988" width="31.875" style="57" customWidth="1"/>
    <col min="989" max="1242" width="9" style="57"/>
    <col min="1243" max="1243" width="55.125" style="57" customWidth="1"/>
    <col min="1244" max="1244" width="31.875" style="57" customWidth="1"/>
    <col min="1245" max="1498" width="9" style="57"/>
    <col min="1499" max="1499" width="55.125" style="57" customWidth="1"/>
    <col min="1500" max="1500" width="31.875" style="57" customWidth="1"/>
    <col min="1501" max="1754" width="9" style="57"/>
    <col min="1755" max="1755" width="55.125" style="57" customWidth="1"/>
    <col min="1756" max="1756" width="31.875" style="57" customWidth="1"/>
    <col min="1757" max="2010" width="9" style="57"/>
    <col min="2011" max="2011" width="55.125" style="57" customWidth="1"/>
    <col min="2012" max="2012" width="31.875" style="57" customWidth="1"/>
    <col min="2013" max="2266" width="9" style="57"/>
    <col min="2267" max="2267" width="55.125" style="57" customWidth="1"/>
    <col min="2268" max="2268" width="31.875" style="57" customWidth="1"/>
    <col min="2269" max="2522" width="9" style="57"/>
    <col min="2523" max="2523" width="55.125" style="57" customWidth="1"/>
    <col min="2524" max="2524" width="31.875" style="57" customWidth="1"/>
    <col min="2525" max="2778" width="9" style="57"/>
    <col min="2779" max="2779" width="55.125" style="57" customWidth="1"/>
    <col min="2780" max="2780" width="31.875" style="57" customWidth="1"/>
    <col min="2781" max="3034" width="9" style="57"/>
    <col min="3035" max="3035" width="55.125" style="57" customWidth="1"/>
    <col min="3036" max="3036" width="31.875" style="57" customWidth="1"/>
    <col min="3037" max="3290" width="9" style="57"/>
    <col min="3291" max="3291" width="55.125" style="57" customWidth="1"/>
    <col min="3292" max="3292" width="31.875" style="57" customWidth="1"/>
    <col min="3293" max="3546" width="9" style="57"/>
    <col min="3547" max="3547" width="55.125" style="57" customWidth="1"/>
    <col min="3548" max="3548" width="31.875" style="57" customWidth="1"/>
    <col min="3549" max="3802" width="9" style="57"/>
    <col min="3803" max="3803" width="55.125" style="57" customWidth="1"/>
    <col min="3804" max="3804" width="31.875" style="57" customWidth="1"/>
    <col min="3805" max="4058" width="9" style="57"/>
    <col min="4059" max="4059" width="55.125" style="57" customWidth="1"/>
    <col min="4060" max="4060" width="31.875" style="57" customWidth="1"/>
    <col min="4061" max="4314" width="9" style="57"/>
    <col min="4315" max="4315" width="55.125" style="57" customWidth="1"/>
    <col min="4316" max="4316" width="31.875" style="57" customWidth="1"/>
    <col min="4317" max="4570" width="9" style="57"/>
    <col min="4571" max="4571" width="55.125" style="57" customWidth="1"/>
    <col min="4572" max="4572" width="31.875" style="57" customWidth="1"/>
    <col min="4573" max="4826" width="9" style="57"/>
    <col min="4827" max="4827" width="55.125" style="57" customWidth="1"/>
    <col min="4828" max="4828" width="31.875" style="57" customWidth="1"/>
    <col min="4829" max="5082" width="9" style="57"/>
    <col min="5083" max="5083" width="55.125" style="57" customWidth="1"/>
    <col min="5084" max="5084" width="31.875" style="57" customWidth="1"/>
    <col min="5085" max="5338" width="9" style="57"/>
    <col min="5339" max="5339" width="55.125" style="57" customWidth="1"/>
    <col min="5340" max="5340" width="31.875" style="57" customWidth="1"/>
    <col min="5341" max="5594" width="9" style="57"/>
    <col min="5595" max="5595" width="55.125" style="57" customWidth="1"/>
    <col min="5596" max="5596" width="31.875" style="57" customWidth="1"/>
    <col min="5597" max="5850" width="9" style="57"/>
    <col min="5851" max="5851" width="55.125" style="57" customWidth="1"/>
    <col min="5852" max="5852" width="31.875" style="57" customWidth="1"/>
    <col min="5853" max="6106" width="9" style="57"/>
    <col min="6107" max="6107" width="55.125" style="57" customWidth="1"/>
    <col min="6108" max="6108" width="31.875" style="57" customWidth="1"/>
    <col min="6109" max="6362" width="9" style="57"/>
    <col min="6363" max="6363" width="55.125" style="57" customWidth="1"/>
    <col min="6364" max="6364" width="31.875" style="57" customWidth="1"/>
    <col min="6365" max="6618" width="9" style="57"/>
    <col min="6619" max="6619" width="55.125" style="57" customWidth="1"/>
    <col min="6620" max="6620" width="31.875" style="57" customWidth="1"/>
    <col min="6621" max="6874" width="9" style="57"/>
    <col min="6875" max="6875" width="55.125" style="57" customWidth="1"/>
    <col min="6876" max="6876" width="31.875" style="57" customWidth="1"/>
    <col min="6877" max="7130" width="9" style="57"/>
    <col min="7131" max="7131" width="55.125" style="57" customWidth="1"/>
    <col min="7132" max="7132" width="31.875" style="57" customWidth="1"/>
    <col min="7133" max="7386" width="9" style="57"/>
    <col min="7387" max="7387" width="55.125" style="57" customWidth="1"/>
    <col min="7388" max="7388" width="31.875" style="57" customWidth="1"/>
    <col min="7389" max="7642" width="9" style="57"/>
    <col min="7643" max="7643" width="55.125" style="57" customWidth="1"/>
    <col min="7644" max="7644" width="31.875" style="57" customWidth="1"/>
    <col min="7645" max="7898" width="9" style="57"/>
    <col min="7899" max="7899" width="55.125" style="57" customWidth="1"/>
    <col min="7900" max="7900" width="31.875" style="57" customWidth="1"/>
    <col min="7901" max="8154" width="9" style="57"/>
    <col min="8155" max="8155" width="55.125" style="57" customWidth="1"/>
    <col min="8156" max="8156" width="31.875" style="57" customWidth="1"/>
    <col min="8157" max="8410" width="9" style="57"/>
    <col min="8411" max="8411" width="55.125" style="57" customWidth="1"/>
    <col min="8412" max="8412" width="31.875" style="57" customWidth="1"/>
    <col min="8413" max="8666" width="9" style="57"/>
    <col min="8667" max="8667" width="55.125" style="57" customWidth="1"/>
    <col min="8668" max="8668" width="31.875" style="57" customWidth="1"/>
    <col min="8669" max="8922" width="9" style="57"/>
    <col min="8923" max="8923" width="55.125" style="57" customWidth="1"/>
    <col min="8924" max="8924" width="31.875" style="57" customWidth="1"/>
    <col min="8925" max="9178" width="9" style="57"/>
    <col min="9179" max="9179" width="55.125" style="57" customWidth="1"/>
    <col min="9180" max="9180" width="31.875" style="57" customWidth="1"/>
    <col min="9181" max="9434" width="9" style="57"/>
    <col min="9435" max="9435" width="55.125" style="57" customWidth="1"/>
    <col min="9436" max="9436" width="31.875" style="57" customWidth="1"/>
    <col min="9437" max="9690" width="9" style="57"/>
    <col min="9691" max="9691" width="55.125" style="57" customWidth="1"/>
    <col min="9692" max="9692" width="31.875" style="57" customWidth="1"/>
    <col min="9693" max="9946" width="9" style="57"/>
    <col min="9947" max="9947" width="55.125" style="57" customWidth="1"/>
    <col min="9948" max="9948" width="31.875" style="57" customWidth="1"/>
    <col min="9949" max="10202" width="9" style="57"/>
    <col min="10203" max="10203" width="55.125" style="57" customWidth="1"/>
    <col min="10204" max="10204" width="31.875" style="57" customWidth="1"/>
    <col min="10205" max="10458" width="9" style="57"/>
    <col min="10459" max="10459" width="55.125" style="57" customWidth="1"/>
    <col min="10460" max="10460" width="31.875" style="57" customWidth="1"/>
    <col min="10461" max="10714" width="9" style="57"/>
    <col min="10715" max="10715" width="55.125" style="57" customWidth="1"/>
    <col min="10716" max="10716" width="31.875" style="57" customWidth="1"/>
    <col min="10717" max="10970" width="9" style="57"/>
    <col min="10971" max="10971" width="55.125" style="57" customWidth="1"/>
    <col min="10972" max="10972" width="31.875" style="57" customWidth="1"/>
    <col min="10973" max="11226" width="9" style="57"/>
    <col min="11227" max="11227" width="55.125" style="57" customWidth="1"/>
    <col min="11228" max="11228" width="31.875" style="57" customWidth="1"/>
    <col min="11229" max="11482" width="9" style="57"/>
    <col min="11483" max="11483" width="55.125" style="57" customWidth="1"/>
    <col min="11484" max="11484" width="31.875" style="57" customWidth="1"/>
    <col min="11485" max="11738" width="9" style="57"/>
    <col min="11739" max="11739" width="55.125" style="57" customWidth="1"/>
    <col min="11740" max="11740" width="31.875" style="57" customWidth="1"/>
    <col min="11741" max="11994" width="9" style="57"/>
    <col min="11995" max="11995" width="55.125" style="57" customWidth="1"/>
    <col min="11996" max="11996" width="31.875" style="57" customWidth="1"/>
    <col min="11997" max="12250" width="9" style="57"/>
    <col min="12251" max="12251" width="55.125" style="57" customWidth="1"/>
    <col min="12252" max="12252" width="31.875" style="57" customWidth="1"/>
    <col min="12253" max="12506" width="9" style="57"/>
    <col min="12507" max="12507" width="55.125" style="57" customWidth="1"/>
    <col min="12508" max="12508" width="31.875" style="57" customWidth="1"/>
    <col min="12509" max="12762" width="9" style="57"/>
    <col min="12763" max="12763" width="55.125" style="57" customWidth="1"/>
    <col min="12764" max="12764" width="31.875" style="57" customWidth="1"/>
    <col min="12765" max="13018" width="9" style="57"/>
    <col min="13019" max="13019" width="55.125" style="57" customWidth="1"/>
    <col min="13020" max="13020" width="31.875" style="57" customWidth="1"/>
    <col min="13021" max="13274" width="9" style="57"/>
    <col min="13275" max="13275" width="55.125" style="57" customWidth="1"/>
    <col min="13276" max="13276" width="31.875" style="57" customWidth="1"/>
    <col min="13277" max="13530" width="9" style="57"/>
    <col min="13531" max="13531" width="55.125" style="57" customWidth="1"/>
    <col min="13532" max="13532" width="31.875" style="57" customWidth="1"/>
    <col min="13533" max="13786" width="9" style="57"/>
    <col min="13787" max="13787" width="55.125" style="57" customWidth="1"/>
    <col min="13788" max="13788" width="31.875" style="57" customWidth="1"/>
    <col min="13789" max="14042" width="9" style="57"/>
    <col min="14043" max="14043" width="55.125" style="57" customWidth="1"/>
    <col min="14044" max="14044" width="31.875" style="57" customWidth="1"/>
    <col min="14045" max="14298" width="9" style="57"/>
    <col min="14299" max="14299" width="55.125" style="57" customWidth="1"/>
    <col min="14300" max="14300" width="31.875" style="57" customWidth="1"/>
    <col min="14301" max="14554" width="9" style="57"/>
    <col min="14555" max="14555" width="55.125" style="57" customWidth="1"/>
    <col min="14556" max="14556" width="31.875" style="57" customWidth="1"/>
    <col min="14557" max="14810" width="9" style="57"/>
    <col min="14811" max="14811" width="55.125" style="57" customWidth="1"/>
    <col min="14812" max="14812" width="31.875" style="57" customWidth="1"/>
    <col min="14813" max="15066" width="9" style="57"/>
    <col min="15067" max="15067" width="55.125" style="57" customWidth="1"/>
    <col min="15068" max="15068" width="31.875" style="57" customWidth="1"/>
    <col min="15069" max="15322" width="9" style="57"/>
    <col min="15323" max="15323" width="55.125" style="57" customWidth="1"/>
    <col min="15324" max="15324" width="31.875" style="57" customWidth="1"/>
    <col min="15325" max="15578" width="9" style="57"/>
    <col min="15579" max="15579" width="55.125" style="57" customWidth="1"/>
    <col min="15580" max="15580" width="31.875" style="57" customWidth="1"/>
    <col min="15581" max="15834" width="9" style="57"/>
    <col min="15835" max="15835" width="55.125" style="57" customWidth="1"/>
    <col min="15836" max="15836" width="31.875" style="57" customWidth="1"/>
    <col min="15837" max="16090" width="9" style="57"/>
    <col min="16091" max="16091" width="55.125" style="57" customWidth="1"/>
    <col min="16092" max="16092" width="31.875" style="57" customWidth="1"/>
    <col min="16093" max="16384" width="9" style="57"/>
  </cols>
  <sheetData>
    <row r="1" spans="1:1">
      <c r="A1" s="57" t="s">
        <v>541</v>
      </c>
    </row>
    <row r="2" ht="65.25" customHeight="1" spans="1:2">
      <c r="A2" s="268" t="s">
        <v>542</v>
      </c>
      <c r="B2" s="268"/>
    </row>
    <row r="3" ht="20.25" customHeight="1" spans="1:2">
      <c r="A3" s="54"/>
      <c r="B3" s="59" t="s">
        <v>73</v>
      </c>
    </row>
    <row r="4" s="54" customFormat="1" ht="35.1" customHeight="1" spans="1:5">
      <c r="A4" s="60" t="s">
        <v>74</v>
      </c>
      <c r="B4" s="269" t="s">
        <v>77</v>
      </c>
      <c r="E4" s="57"/>
    </row>
    <row r="5" ht="24.95" customHeight="1" spans="1:2">
      <c r="A5" s="270" t="s">
        <v>543</v>
      </c>
      <c r="B5" s="271">
        <f>SUM(B6:B23)</f>
        <v>31089</v>
      </c>
    </row>
    <row r="6" s="267" customFormat="1" ht="24.95" customHeight="1" spans="1:2">
      <c r="A6" s="272" t="s">
        <v>544</v>
      </c>
      <c r="B6" s="273">
        <v>1066</v>
      </c>
    </row>
    <row r="7" s="267" customFormat="1" ht="24.95" customHeight="1" spans="1:2">
      <c r="A7" s="272" t="s">
        <v>545</v>
      </c>
      <c r="B7" s="273">
        <v>221</v>
      </c>
    </row>
    <row r="8" s="267" customFormat="1" ht="24.95" customHeight="1" spans="1:2">
      <c r="A8" s="272" t="s">
        <v>546</v>
      </c>
      <c r="B8" s="273">
        <v>4328</v>
      </c>
    </row>
    <row r="9" s="267" customFormat="1" ht="24.95" customHeight="1" spans="1:2">
      <c r="A9" s="272" t="s">
        <v>547</v>
      </c>
      <c r="B9" s="273">
        <v>132</v>
      </c>
    </row>
    <row r="10" s="267" customFormat="1" ht="24.95" customHeight="1" spans="1:2">
      <c r="A10" s="272" t="s">
        <v>548</v>
      </c>
      <c r="B10" s="273">
        <v>209</v>
      </c>
    </row>
    <row r="11" s="267" customFormat="1" ht="24.95" customHeight="1" spans="1:2">
      <c r="A11" s="272" t="s">
        <v>549</v>
      </c>
      <c r="B11" s="273">
        <v>2359</v>
      </c>
    </row>
    <row r="12" s="267" customFormat="1" ht="24.95" customHeight="1" spans="1:2">
      <c r="A12" s="272" t="s">
        <v>550</v>
      </c>
      <c r="B12" s="273">
        <v>266</v>
      </c>
    </row>
    <row r="13" s="267" customFormat="1" ht="24.95" customHeight="1" spans="1:2">
      <c r="A13" s="272" t="s">
        <v>551</v>
      </c>
      <c r="B13" s="273">
        <v>3545</v>
      </c>
    </row>
    <row r="14" s="267" customFormat="1" ht="24.95" customHeight="1" spans="1:2">
      <c r="A14" s="272" t="s">
        <v>552</v>
      </c>
      <c r="B14" s="274">
        <v>619</v>
      </c>
    </row>
    <row r="15" s="267" customFormat="1" ht="24.95" customHeight="1" spans="1:2">
      <c r="A15" s="272" t="s">
        <v>553</v>
      </c>
      <c r="B15" s="274">
        <v>11995</v>
      </c>
    </row>
    <row r="16" s="267" customFormat="1" ht="24.95" customHeight="1" spans="1:2">
      <c r="A16" s="272" t="s">
        <v>554</v>
      </c>
      <c r="B16" s="274">
        <v>839</v>
      </c>
    </row>
    <row r="17" s="267" customFormat="1" ht="24.95" customHeight="1" spans="1:2">
      <c r="A17" s="272" t="s">
        <v>555</v>
      </c>
      <c r="B17" s="274">
        <v>234</v>
      </c>
    </row>
    <row r="18" s="267" customFormat="1" ht="24.95" customHeight="1" spans="1:2">
      <c r="A18" s="272" t="s">
        <v>556</v>
      </c>
      <c r="B18" s="274">
        <v>1532</v>
      </c>
    </row>
    <row r="19" s="267" customFormat="1" ht="24.95" customHeight="1" spans="1:2">
      <c r="A19" s="272" t="s">
        <v>557</v>
      </c>
      <c r="B19" s="274">
        <v>500</v>
      </c>
    </row>
    <row r="20" s="267" customFormat="1" ht="24.95" customHeight="1" spans="1:2">
      <c r="A20" s="272" t="s">
        <v>558</v>
      </c>
      <c r="B20" s="274">
        <v>2687</v>
      </c>
    </row>
    <row r="21" s="267" customFormat="1" ht="24.95" customHeight="1" spans="1:2">
      <c r="A21" s="272" t="s">
        <v>559</v>
      </c>
      <c r="B21" s="273">
        <v>550</v>
      </c>
    </row>
    <row r="22" s="267" customFormat="1" ht="24.95" customHeight="1" spans="1:2">
      <c r="A22" s="272" t="s">
        <v>560</v>
      </c>
      <c r="B22" s="273">
        <v>3</v>
      </c>
    </row>
    <row r="23" s="267" customFormat="1" ht="24.95" customHeight="1" spans="1:2">
      <c r="A23" s="275" t="s">
        <v>561</v>
      </c>
      <c r="B23" s="276">
        <v>4</v>
      </c>
    </row>
  </sheetData>
  <mergeCells count="1">
    <mergeCell ref="A2:B2"/>
  </mergeCells>
  <dataValidations count="1">
    <dataValidation type="whole" operator="between" allowBlank="1" showInputMessage="1" showErrorMessage="1" error="不得保留小数" sqref="HL20:HL23 HL65505:HL65514 HL65519:HL65522 HL131041:HL131050 HL131055:HL131058 HL196577:HL196586 HL196591:HL196594 HL262113:HL262122 HL262127:HL262130 HL327649:HL327658 HL327663:HL327666 HL393185:HL393194 HL393199:HL393202 HL458721:HL458730 HL458735:HL458738 HL524257:HL524266 HL524271:HL524274 HL589793:HL589802 HL589807:HL589810 HL655329:HL655338 HL655343:HL655346 HL720865:HL720874 HL720879:HL720882 HL786401:HL786410 HL786415:HL786418 HL851937:HL851946 HL851951:HL851954 HL917473:HL917482 HL917487:HL917490 HL983009:HL983018 HL983023:HL983026 RH20:RH23 RH65505:RH65514 RH65519:RH65522 RH131041:RH131050 RH131055:RH131058 RH196577:RH196586 RH196591:RH196594 RH262113:RH262122 RH262127:RH262130 RH327649:RH327658 RH327663:RH327666 RH393185:RH393194 RH393199:RH393202 RH458721:RH458730 RH458735:RH458738 RH524257:RH524266 RH524271:RH524274 RH589793:RH589802 RH589807:RH589810 RH655329:RH655338 RH655343:RH655346 RH720865:RH720874 RH720879:RH720882 RH786401:RH786410 RH786415:RH786418 RH851937:RH851946 RH851951:RH851954 RH917473:RH917482 RH917487:RH917490 RH983009:RH983018 RH983023:RH983026 ABD20:ABD23 ABD65505:ABD65514 ABD65519:ABD65522 ABD131041:ABD131050 ABD131055:ABD131058 ABD196577:ABD196586 ABD196591:ABD196594 ABD262113:ABD262122 ABD262127:ABD262130 ABD327649:ABD327658 ABD327663:ABD327666 ABD393185:ABD393194 ABD393199:ABD393202 ABD458721:ABD458730 ABD458735:ABD458738 ABD524257:ABD524266 ABD524271:ABD524274 ABD589793:ABD589802 ABD589807:ABD589810 ABD655329:ABD655338 ABD655343:ABD655346 ABD720865:ABD720874 ABD720879:ABD720882 ABD786401:ABD786410 ABD786415:ABD786418 ABD851937:ABD851946 ABD851951:ABD851954 ABD917473:ABD917482 ABD917487:ABD917490 ABD983009:ABD983018 ABD983023:ABD983026 AKZ20:AKZ23 AKZ65505:AKZ65514 AKZ65519:AKZ65522 AKZ131041:AKZ131050 AKZ131055:AKZ131058 AKZ196577:AKZ196586 AKZ196591:AKZ196594 AKZ262113:AKZ262122 AKZ262127:AKZ262130 AKZ327649:AKZ327658 AKZ327663:AKZ327666 AKZ393185:AKZ393194 AKZ393199:AKZ393202 AKZ458721:AKZ458730 AKZ458735:AKZ458738 AKZ524257:AKZ524266 AKZ524271:AKZ524274 AKZ589793:AKZ589802 AKZ589807:AKZ589810 AKZ655329:AKZ655338 AKZ655343:AKZ655346 AKZ720865:AKZ720874 AKZ720879:AKZ720882 AKZ786401:AKZ786410 AKZ786415:AKZ786418 AKZ851937:AKZ851946 AKZ851951:AKZ851954 AKZ917473:AKZ917482 AKZ917487:AKZ917490 AKZ983009:AKZ983018 AKZ983023:AKZ983026 AUV20:AUV23 AUV65505:AUV65514 AUV65519:AUV65522 AUV131041:AUV131050 AUV131055:AUV131058 AUV196577:AUV196586 AUV196591:AUV196594 AUV262113:AUV262122 AUV262127:AUV262130 AUV327649:AUV327658 AUV327663:AUV327666 AUV393185:AUV393194 AUV393199:AUV393202 AUV458721:AUV458730 AUV458735:AUV458738 AUV524257:AUV524266 AUV524271:AUV524274 AUV589793:AUV589802 AUV589807:AUV589810 AUV655329:AUV655338 AUV655343:AUV655346 AUV720865:AUV720874 AUV720879:AUV720882 AUV786401:AUV786410 AUV786415:AUV786418 AUV851937:AUV851946 AUV851951:AUV851954 AUV917473:AUV917482 AUV917487:AUV917490 AUV983009:AUV983018 AUV983023:AUV983026 BER20:BER23 BER65505:BER65514 BER65519:BER65522 BER131041:BER131050 BER131055:BER131058 BER196577:BER196586 BER196591:BER196594 BER262113:BER262122 BER262127:BER262130 BER327649:BER327658 BER327663:BER327666 BER393185:BER393194 BER393199:BER393202 BER458721:BER458730 BER458735:BER458738 BER524257:BER524266 BER524271:BER524274 BER589793:BER589802 BER589807:BER589810 BER655329:BER655338 BER655343:BER655346 BER720865:BER720874 BER720879:BER720882 BER786401:BER786410 BER786415:BER786418 BER851937:BER851946 BER851951:BER851954 BER917473:BER917482 BER917487:BER917490 BER983009:BER983018 BER983023:BER983026 BON20:BON23 BON65505:BON65514 BON65519:BON65522 BON131041:BON131050 BON131055:BON131058 BON196577:BON196586 BON196591:BON196594 BON262113:BON262122 BON262127:BON262130 BON327649:BON327658 BON327663:BON327666 BON393185:BON393194 BON393199:BON393202 BON458721:BON458730 BON458735:BON458738 BON524257:BON524266 BON524271:BON524274 BON589793:BON589802 BON589807:BON589810 BON655329:BON655338 BON655343:BON655346 BON720865:BON720874 BON720879:BON720882 BON786401:BON786410 BON786415:BON786418 BON851937:BON851946 BON851951:BON851954 BON917473:BON917482 BON917487:BON917490 BON983009:BON983018 BON983023:BON983026 BYJ20:BYJ23 BYJ65505:BYJ65514 BYJ65519:BYJ65522 BYJ131041:BYJ131050 BYJ131055:BYJ131058 BYJ196577:BYJ196586 BYJ196591:BYJ196594 BYJ262113:BYJ262122 BYJ262127:BYJ262130 BYJ327649:BYJ327658 BYJ327663:BYJ327666 BYJ393185:BYJ393194 BYJ393199:BYJ393202 BYJ458721:BYJ458730 BYJ458735:BYJ458738 BYJ524257:BYJ524266 BYJ524271:BYJ524274 BYJ589793:BYJ589802 BYJ589807:BYJ589810 BYJ655329:BYJ655338 BYJ655343:BYJ655346 BYJ720865:BYJ720874 BYJ720879:BYJ720882 BYJ786401:BYJ786410 BYJ786415:BYJ786418 BYJ851937:BYJ851946 BYJ851951:BYJ851954 BYJ917473:BYJ917482 BYJ917487:BYJ917490 BYJ983009:BYJ983018 BYJ983023:BYJ983026 CIF20:CIF23 CIF65505:CIF65514 CIF65519:CIF65522 CIF131041:CIF131050 CIF131055:CIF131058 CIF196577:CIF196586 CIF196591:CIF196594 CIF262113:CIF262122 CIF262127:CIF262130 CIF327649:CIF327658 CIF327663:CIF327666 CIF393185:CIF393194 CIF393199:CIF393202 CIF458721:CIF458730 CIF458735:CIF458738 CIF524257:CIF524266 CIF524271:CIF524274 CIF589793:CIF589802 CIF589807:CIF589810 CIF655329:CIF655338 CIF655343:CIF655346 CIF720865:CIF720874 CIF720879:CIF720882 CIF786401:CIF786410 CIF786415:CIF786418 CIF851937:CIF851946 CIF851951:CIF851954 CIF917473:CIF917482 CIF917487:CIF917490 CIF983009:CIF983018 CIF983023:CIF983026 CSB20:CSB23 CSB65505:CSB65514 CSB65519:CSB65522 CSB131041:CSB131050 CSB131055:CSB131058 CSB196577:CSB196586 CSB196591:CSB196594 CSB262113:CSB262122 CSB262127:CSB262130 CSB327649:CSB327658 CSB327663:CSB327666 CSB393185:CSB393194 CSB393199:CSB393202 CSB458721:CSB458730 CSB458735:CSB458738 CSB524257:CSB524266 CSB524271:CSB524274 CSB589793:CSB589802 CSB589807:CSB589810 CSB655329:CSB655338 CSB655343:CSB655346 CSB720865:CSB720874 CSB720879:CSB720882 CSB786401:CSB786410 CSB786415:CSB786418 CSB851937:CSB851946 CSB851951:CSB851954 CSB917473:CSB917482 CSB917487:CSB917490 CSB983009:CSB983018 CSB983023:CSB983026 DBX20:DBX23 DBX65505:DBX65514 DBX65519:DBX65522 DBX131041:DBX131050 DBX131055:DBX131058 DBX196577:DBX196586 DBX196591:DBX196594 DBX262113:DBX262122 DBX262127:DBX262130 DBX327649:DBX327658 DBX327663:DBX327666 DBX393185:DBX393194 DBX393199:DBX393202 DBX458721:DBX458730 DBX458735:DBX458738 DBX524257:DBX524266 DBX524271:DBX524274 DBX589793:DBX589802 DBX589807:DBX589810 DBX655329:DBX655338 DBX655343:DBX655346 DBX720865:DBX720874 DBX720879:DBX720882 DBX786401:DBX786410 DBX786415:DBX786418 DBX851937:DBX851946 DBX851951:DBX851954 DBX917473:DBX917482 DBX917487:DBX917490 DBX983009:DBX983018 DBX983023:DBX983026 DLT20:DLT23 DLT65505:DLT65514 DLT65519:DLT65522 DLT131041:DLT131050 DLT131055:DLT131058 DLT196577:DLT196586 DLT196591:DLT196594 DLT262113:DLT262122 DLT262127:DLT262130 DLT327649:DLT327658 DLT327663:DLT327666 DLT393185:DLT393194 DLT393199:DLT393202 DLT458721:DLT458730 DLT458735:DLT458738 DLT524257:DLT524266 DLT524271:DLT524274 DLT589793:DLT589802 DLT589807:DLT589810 DLT655329:DLT655338 DLT655343:DLT655346 DLT720865:DLT720874 DLT720879:DLT720882 DLT786401:DLT786410 DLT786415:DLT786418 DLT851937:DLT851946 DLT851951:DLT851954 DLT917473:DLT917482 DLT917487:DLT917490 DLT983009:DLT983018 DLT983023:DLT983026 DVP20:DVP23 DVP65505:DVP65514 DVP65519:DVP65522 DVP131041:DVP131050 DVP131055:DVP131058 DVP196577:DVP196586 DVP196591:DVP196594 DVP262113:DVP262122 DVP262127:DVP262130 DVP327649:DVP327658 DVP327663:DVP327666 DVP393185:DVP393194 DVP393199:DVP393202 DVP458721:DVP458730 DVP458735:DVP458738 DVP524257:DVP524266 DVP524271:DVP524274 DVP589793:DVP589802 DVP589807:DVP589810 DVP655329:DVP655338 DVP655343:DVP655346 DVP720865:DVP720874 DVP720879:DVP720882 DVP786401:DVP786410 DVP786415:DVP786418 DVP851937:DVP851946 DVP851951:DVP851954 DVP917473:DVP917482 DVP917487:DVP917490 DVP983009:DVP983018 DVP983023:DVP983026 EFL20:EFL23 EFL65505:EFL65514 EFL65519:EFL65522 EFL131041:EFL131050 EFL131055:EFL131058 EFL196577:EFL196586 EFL196591:EFL196594 EFL262113:EFL262122 EFL262127:EFL262130 EFL327649:EFL327658 EFL327663:EFL327666 EFL393185:EFL393194 EFL393199:EFL393202 EFL458721:EFL458730 EFL458735:EFL458738 EFL524257:EFL524266 EFL524271:EFL524274 EFL589793:EFL589802 EFL589807:EFL589810 EFL655329:EFL655338 EFL655343:EFL655346 EFL720865:EFL720874 EFL720879:EFL720882 EFL786401:EFL786410 EFL786415:EFL786418 EFL851937:EFL851946 EFL851951:EFL851954 EFL917473:EFL917482 EFL917487:EFL917490 EFL983009:EFL983018 EFL983023:EFL983026 EPH20:EPH23 EPH65505:EPH65514 EPH65519:EPH65522 EPH131041:EPH131050 EPH131055:EPH131058 EPH196577:EPH196586 EPH196591:EPH196594 EPH262113:EPH262122 EPH262127:EPH262130 EPH327649:EPH327658 EPH327663:EPH327666 EPH393185:EPH393194 EPH393199:EPH393202 EPH458721:EPH458730 EPH458735:EPH458738 EPH524257:EPH524266 EPH524271:EPH524274 EPH589793:EPH589802 EPH589807:EPH589810 EPH655329:EPH655338 EPH655343:EPH655346 EPH720865:EPH720874 EPH720879:EPH720882 EPH786401:EPH786410 EPH786415:EPH786418 EPH851937:EPH851946 EPH851951:EPH851954 EPH917473:EPH917482 EPH917487:EPH917490 EPH983009:EPH983018 EPH983023:EPH983026 EZD20:EZD23 EZD65505:EZD65514 EZD65519:EZD65522 EZD131041:EZD131050 EZD131055:EZD131058 EZD196577:EZD196586 EZD196591:EZD196594 EZD262113:EZD262122 EZD262127:EZD262130 EZD327649:EZD327658 EZD327663:EZD327666 EZD393185:EZD393194 EZD393199:EZD393202 EZD458721:EZD458730 EZD458735:EZD458738 EZD524257:EZD524266 EZD524271:EZD524274 EZD589793:EZD589802 EZD589807:EZD589810 EZD655329:EZD655338 EZD655343:EZD655346 EZD720865:EZD720874 EZD720879:EZD720882 EZD786401:EZD786410 EZD786415:EZD786418 EZD851937:EZD851946 EZD851951:EZD851954 EZD917473:EZD917482 EZD917487:EZD917490 EZD983009:EZD983018 EZD983023:EZD983026 FIZ20:FIZ23 FIZ65505:FIZ65514 FIZ65519:FIZ65522 FIZ131041:FIZ131050 FIZ131055:FIZ131058 FIZ196577:FIZ196586 FIZ196591:FIZ196594 FIZ262113:FIZ262122 FIZ262127:FIZ262130 FIZ327649:FIZ327658 FIZ327663:FIZ327666 FIZ393185:FIZ393194 FIZ393199:FIZ393202 FIZ458721:FIZ458730 FIZ458735:FIZ458738 FIZ524257:FIZ524266 FIZ524271:FIZ524274 FIZ589793:FIZ589802 FIZ589807:FIZ589810 FIZ655329:FIZ655338 FIZ655343:FIZ655346 FIZ720865:FIZ720874 FIZ720879:FIZ720882 FIZ786401:FIZ786410 FIZ786415:FIZ786418 FIZ851937:FIZ851946 FIZ851951:FIZ851954 FIZ917473:FIZ917482 FIZ917487:FIZ917490 FIZ983009:FIZ983018 FIZ983023:FIZ983026 FSV20:FSV23 FSV65505:FSV65514 FSV65519:FSV65522 FSV131041:FSV131050 FSV131055:FSV131058 FSV196577:FSV196586 FSV196591:FSV196594 FSV262113:FSV262122 FSV262127:FSV262130 FSV327649:FSV327658 FSV327663:FSV327666 FSV393185:FSV393194 FSV393199:FSV393202 FSV458721:FSV458730 FSV458735:FSV458738 FSV524257:FSV524266 FSV524271:FSV524274 FSV589793:FSV589802 FSV589807:FSV589810 FSV655329:FSV655338 FSV655343:FSV655346 FSV720865:FSV720874 FSV720879:FSV720882 FSV786401:FSV786410 FSV786415:FSV786418 FSV851937:FSV851946 FSV851951:FSV851954 FSV917473:FSV917482 FSV917487:FSV917490 FSV983009:FSV983018 FSV983023:FSV983026 GCR20:GCR23 GCR65505:GCR65514 GCR65519:GCR65522 GCR131041:GCR131050 GCR131055:GCR131058 GCR196577:GCR196586 GCR196591:GCR196594 GCR262113:GCR262122 GCR262127:GCR262130 GCR327649:GCR327658 GCR327663:GCR327666 GCR393185:GCR393194 GCR393199:GCR393202 GCR458721:GCR458730 GCR458735:GCR458738 GCR524257:GCR524266 GCR524271:GCR524274 GCR589793:GCR589802 GCR589807:GCR589810 GCR655329:GCR655338 GCR655343:GCR655346 GCR720865:GCR720874 GCR720879:GCR720882 GCR786401:GCR786410 GCR786415:GCR786418 GCR851937:GCR851946 GCR851951:GCR851954 GCR917473:GCR917482 GCR917487:GCR917490 GCR983009:GCR983018 GCR983023:GCR983026 GMN20:GMN23 GMN65505:GMN65514 GMN65519:GMN65522 GMN131041:GMN131050 GMN131055:GMN131058 GMN196577:GMN196586 GMN196591:GMN196594 GMN262113:GMN262122 GMN262127:GMN262130 GMN327649:GMN327658 GMN327663:GMN327666 GMN393185:GMN393194 GMN393199:GMN393202 GMN458721:GMN458730 GMN458735:GMN458738 GMN524257:GMN524266 GMN524271:GMN524274 GMN589793:GMN589802 GMN589807:GMN589810 GMN655329:GMN655338 GMN655343:GMN655346 GMN720865:GMN720874 GMN720879:GMN720882 GMN786401:GMN786410 GMN786415:GMN786418 GMN851937:GMN851946 GMN851951:GMN851954 GMN917473:GMN917482 GMN917487:GMN917490 GMN983009:GMN983018 GMN983023:GMN983026 GWJ20:GWJ23 GWJ65505:GWJ65514 GWJ65519:GWJ65522 GWJ131041:GWJ131050 GWJ131055:GWJ131058 GWJ196577:GWJ196586 GWJ196591:GWJ196594 GWJ262113:GWJ262122 GWJ262127:GWJ262130 GWJ327649:GWJ327658 GWJ327663:GWJ327666 GWJ393185:GWJ393194 GWJ393199:GWJ393202 GWJ458721:GWJ458730 GWJ458735:GWJ458738 GWJ524257:GWJ524266 GWJ524271:GWJ524274 GWJ589793:GWJ589802 GWJ589807:GWJ589810 GWJ655329:GWJ655338 GWJ655343:GWJ655346 GWJ720865:GWJ720874 GWJ720879:GWJ720882 GWJ786401:GWJ786410 GWJ786415:GWJ786418 GWJ851937:GWJ851946 GWJ851951:GWJ851954 GWJ917473:GWJ917482 GWJ917487:GWJ917490 GWJ983009:GWJ983018 GWJ983023:GWJ983026 HGF20:HGF23 HGF65505:HGF65514 HGF65519:HGF65522 HGF131041:HGF131050 HGF131055:HGF131058 HGF196577:HGF196586 HGF196591:HGF196594 HGF262113:HGF262122 HGF262127:HGF262130 HGF327649:HGF327658 HGF327663:HGF327666 HGF393185:HGF393194 HGF393199:HGF393202 HGF458721:HGF458730 HGF458735:HGF458738 HGF524257:HGF524266 HGF524271:HGF524274 HGF589793:HGF589802 HGF589807:HGF589810 HGF655329:HGF655338 HGF655343:HGF655346 HGF720865:HGF720874 HGF720879:HGF720882 HGF786401:HGF786410 HGF786415:HGF786418 HGF851937:HGF851946 HGF851951:HGF851954 HGF917473:HGF917482 HGF917487:HGF917490 HGF983009:HGF983018 HGF983023:HGF983026 HQB20:HQB23 HQB65505:HQB65514 HQB65519:HQB65522 HQB131041:HQB131050 HQB131055:HQB131058 HQB196577:HQB196586 HQB196591:HQB196594 HQB262113:HQB262122 HQB262127:HQB262130 HQB327649:HQB327658 HQB327663:HQB327666 HQB393185:HQB393194 HQB393199:HQB393202 HQB458721:HQB458730 HQB458735:HQB458738 HQB524257:HQB524266 HQB524271:HQB524274 HQB589793:HQB589802 HQB589807:HQB589810 HQB655329:HQB655338 HQB655343:HQB655346 HQB720865:HQB720874 HQB720879:HQB720882 HQB786401:HQB786410 HQB786415:HQB786418 HQB851937:HQB851946 HQB851951:HQB851954 HQB917473:HQB917482 HQB917487:HQB917490 HQB983009:HQB983018 HQB983023:HQB983026 HZX20:HZX23 HZX65505:HZX65514 HZX65519:HZX65522 HZX131041:HZX131050 HZX131055:HZX131058 HZX196577:HZX196586 HZX196591:HZX196594 HZX262113:HZX262122 HZX262127:HZX262130 HZX327649:HZX327658 HZX327663:HZX327666 HZX393185:HZX393194 HZX393199:HZX393202 HZX458721:HZX458730 HZX458735:HZX458738 HZX524257:HZX524266 HZX524271:HZX524274 HZX589793:HZX589802 HZX589807:HZX589810 HZX655329:HZX655338 HZX655343:HZX655346 HZX720865:HZX720874 HZX720879:HZX720882 HZX786401:HZX786410 HZX786415:HZX786418 HZX851937:HZX851946 HZX851951:HZX851954 HZX917473:HZX917482 HZX917487:HZX917490 HZX983009:HZX983018 HZX983023:HZX983026 IJT20:IJT23 IJT65505:IJT65514 IJT65519:IJT65522 IJT131041:IJT131050 IJT131055:IJT131058 IJT196577:IJT196586 IJT196591:IJT196594 IJT262113:IJT262122 IJT262127:IJT262130 IJT327649:IJT327658 IJT327663:IJT327666 IJT393185:IJT393194 IJT393199:IJT393202 IJT458721:IJT458730 IJT458735:IJT458738 IJT524257:IJT524266 IJT524271:IJT524274 IJT589793:IJT589802 IJT589807:IJT589810 IJT655329:IJT655338 IJT655343:IJT655346 IJT720865:IJT720874 IJT720879:IJT720882 IJT786401:IJT786410 IJT786415:IJT786418 IJT851937:IJT851946 IJT851951:IJT851954 IJT917473:IJT917482 IJT917487:IJT917490 IJT983009:IJT983018 IJT983023:IJT983026 ITP20:ITP23 ITP65505:ITP65514 ITP65519:ITP65522 ITP131041:ITP131050 ITP131055:ITP131058 ITP196577:ITP196586 ITP196591:ITP196594 ITP262113:ITP262122 ITP262127:ITP262130 ITP327649:ITP327658 ITP327663:ITP327666 ITP393185:ITP393194 ITP393199:ITP393202 ITP458721:ITP458730 ITP458735:ITP458738 ITP524257:ITP524266 ITP524271:ITP524274 ITP589793:ITP589802 ITP589807:ITP589810 ITP655329:ITP655338 ITP655343:ITP655346 ITP720865:ITP720874 ITP720879:ITP720882 ITP786401:ITP786410 ITP786415:ITP786418 ITP851937:ITP851946 ITP851951:ITP851954 ITP917473:ITP917482 ITP917487:ITP917490 ITP983009:ITP983018 ITP983023:ITP983026 JDL20:JDL23 JDL65505:JDL65514 JDL65519:JDL65522 JDL131041:JDL131050 JDL131055:JDL131058 JDL196577:JDL196586 JDL196591:JDL196594 JDL262113:JDL262122 JDL262127:JDL262130 JDL327649:JDL327658 JDL327663:JDL327666 JDL393185:JDL393194 JDL393199:JDL393202 JDL458721:JDL458730 JDL458735:JDL458738 JDL524257:JDL524266 JDL524271:JDL524274 JDL589793:JDL589802 JDL589807:JDL589810 JDL655329:JDL655338 JDL655343:JDL655346 JDL720865:JDL720874 JDL720879:JDL720882 JDL786401:JDL786410 JDL786415:JDL786418 JDL851937:JDL851946 JDL851951:JDL851954 JDL917473:JDL917482 JDL917487:JDL917490 JDL983009:JDL983018 JDL983023:JDL983026 JNH20:JNH23 JNH65505:JNH65514 JNH65519:JNH65522 JNH131041:JNH131050 JNH131055:JNH131058 JNH196577:JNH196586 JNH196591:JNH196594 JNH262113:JNH262122 JNH262127:JNH262130 JNH327649:JNH327658 JNH327663:JNH327666 JNH393185:JNH393194 JNH393199:JNH393202 JNH458721:JNH458730 JNH458735:JNH458738 JNH524257:JNH524266 JNH524271:JNH524274 JNH589793:JNH589802 JNH589807:JNH589810 JNH655329:JNH655338 JNH655343:JNH655346 JNH720865:JNH720874 JNH720879:JNH720882 JNH786401:JNH786410 JNH786415:JNH786418 JNH851937:JNH851946 JNH851951:JNH851954 JNH917473:JNH917482 JNH917487:JNH917490 JNH983009:JNH983018 JNH983023:JNH983026 JXD20:JXD23 JXD65505:JXD65514 JXD65519:JXD65522 JXD131041:JXD131050 JXD131055:JXD131058 JXD196577:JXD196586 JXD196591:JXD196594 JXD262113:JXD262122 JXD262127:JXD262130 JXD327649:JXD327658 JXD327663:JXD327666 JXD393185:JXD393194 JXD393199:JXD393202 JXD458721:JXD458730 JXD458735:JXD458738 JXD524257:JXD524266 JXD524271:JXD524274 JXD589793:JXD589802 JXD589807:JXD589810 JXD655329:JXD655338 JXD655343:JXD655346 JXD720865:JXD720874 JXD720879:JXD720882 JXD786401:JXD786410 JXD786415:JXD786418 JXD851937:JXD851946 JXD851951:JXD851954 JXD917473:JXD917482 JXD917487:JXD917490 JXD983009:JXD983018 JXD983023:JXD983026 KGZ20:KGZ23 KGZ65505:KGZ65514 KGZ65519:KGZ65522 KGZ131041:KGZ131050 KGZ131055:KGZ131058 KGZ196577:KGZ196586 KGZ196591:KGZ196594 KGZ262113:KGZ262122 KGZ262127:KGZ262130 KGZ327649:KGZ327658 KGZ327663:KGZ327666 KGZ393185:KGZ393194 KGZ393199:KGZ393202 KGZ458721:KGZ458730 KGZ458735:KGZ458738 KGZ524257:KGZ524266 KGZ524271:KGZ524274 KGZ589793:KGZ589802 KGZ589807:KGZ589810 KGZ655329:KGZ655338 KGZ655343:KGZ655346 KGZ720865:KGZ720874 KGZ720879:KGZ720882 KGZ786401:KGZ786410 KGZ786415:KGZ786418 KGZ851937:KGZ851946 KGZ851951:KGZ851954 KGZ917473:KGZ917482 KGZ917487:KGZ917490 KGZ983009:KGZ983018 KGZ983023:KGZ983026 KQV20:KQV23 KQV65505:KQV65514 KQV65519:KQV65522 KQV131041:KQV131050 KQV131055:KQV131058 KQV196577:KQV196586 KQV196591:KQV196594 KQV262113:KQV262122 KQV262127:KQV262130 KQV327649:KQV327658 KQV327663:KQV327666 KQV393185:KQV393194 KQV393199:KQV393202 KQV458721:KQV458730 KQV458735:KQV458738 KQV524257:KQV524266 KQV524271:KQV524274 KQV589793:KQV589802 KQV589807:KQV589810 KQV655329:KQV655338 KQV655343:KQV655346 KQV720865:KQV720874 KQV720879:KQV720882 KQV786401:KQV786410 KQV786415:KQV786418 KQV851937:KQV851946 KQV851951:KQV851954 KQV917473:KQV917482 KQV917487:KQV917490 KQV983009:KQV983018 KQV983023:KQV983026 LAR20:LAR23 LAR65505:LAR65514 LAR65519:LAR65522 LAR131041:LAR131050 LAR131055:LAR131058 LAR196577:LAR196586 LAR196591:LAR196594 LAR262113:LAR262122 LAR262127:LAR262130 LAR327649:LAR327658 LAR327663:LAR327666 LAR393185:LAR393194 LAR393199:LAR393202 LAR458721:LAR458730 LAR458735:LAR458738 LAR524257:LAR524266 LAR524271:LAR524274 LAR589793:LAR589802 LAR589807:LAR589810 LAR655329:LAR655338 LAR655343:LAR655346 LAR720865:LAR720874 LAR720879:LAR720882 LAR786401:LAR786410 LAR786415:LAR786418 LAR851937:LAR851946 LAR851951:LAR851954 LAR917473:LAR917482 LAR917487:LAR917490 LAR983009:LAR983018 LAR983023:LAR983026 LKN20:LKN23 LKN65505:LKN65514 LKN65519:LKN65522 LKN131041:LKN131050 LKN131055:LKN131058 LKN196577:LKN196586 LKN196591:LKN196594 LKN262113:LKN262122 LKN262127:LKN262130 LKN327649:LKN327658 LKN327663:LKN327666 LKN393185:LKN393194 LKN393199:LKN393202 LKN458721:LKN458730 LKN458735:LKN458738 LKN524257:LKN524266 LKN524271:LKN524274 LKN589793:LKN589802 LKN589807:LKN589810 LKN655329:LKN655338 LKN655343:LKN655346 LKN720865:LKN720874 LKN720879:LKN720882 LKN786401:LKN786410 LKN786415:LKN786418 LKN851937:LKN851946 LKN851951:LKN851954 LKN917473:LKN917482 LKN917487:LKN917490 LKN983009:LKN983018 LKN983023:LKN983026 LUJ20:LUJ23 LUJ65505:LUJ65514 LUJ65519:LUJ65522 LUJ131041:LUJ131050 LUJ131055:LUJ131058 LUJ196577:LUJ196586 LUJ196591:LUJ196594 LUJ262113:LUJ262122 LUJ262127:LUJ262130 LUJ327649:LUJ327658 LUJ327663:LUJ327666 LUJ393185:LUJ393194 LUJ393199:LUJ393202 LUJ458721:LUJ458730 LUJ458735:LUJ458738 LUJ524257:LUJ524266 LUJ524271:LUJ524274 LUJ589793:LUJ589802 LUJ589807:LUJ589810 LUJ655329:LUJ655338 LUJ655343:LUJ655346 LUJ720865:LUJ720874 LUJ720879:LUJ720882 LUJ786401:LUJ786410 LUJ786415:LUJ786418 LUJ851937:LUJ851946 LUJ851951:LUJ851954 LUJ917473:LUJ917482 LUJ917487:LUJ917490 LUJ983009:LUJ983018 LUJ983023:LUJ983026 MEF20:MEF23 MEF65505:MEF65514 MEF65519:MEF65522 MEF131041:MEF131050 MEF131055:MEF131058 MEF196577:MEF196586 MEF196591:MEF196594 MEF262113:MEF262122 MEF262127:MEF262130 MEF327649:MEF327658 MEF327663:MEF327666 MEF393185:MEF393194 MEF393199:MEF393202 MEF458721:MEF458730 MEF458735:MEF458738 MEF524257:MEF524266 MEF524271:MEF524274 MEF589793:MEF589802 MEF589807:MEF589810 MEF655329:MEF655338 MEF655343:MEF655346 MEF720865:MEF720874 MEF720879:MEF720882 MEF786401:MEF786410 MEF786415:MEF786418 MEF851937:MEF851946 MEF851951:MEF851954 MEF917473:MEF917482 MEF917487:MEF917490 MEF983009:MEF983018 MEF983023:MEF983026 MOB20:MOB23 MOB65505:MOB65514 MOB65519:MOB65522 MOB131041:MOB131050 MOB131055:MOB131058 MOB196577:MOB196586 MOB196591:MOB196594 MOB262113:MOB262122 MOB262127:MOB262130 MOB327649:MOB327658 MOB327663:MOB327666 MOB393185:MOB393194 MOB393199:MOB393202 MOB458721:MOB458730 MOB458735:MOB458738 MOB524257:MOB524266 MOB524271:MOB524274 MOB589793:MOB589802 MOB589807:MOB589810 MOB655329:MOB655338 MOB655343:MOB655346 MOB720865:MOB720874 MOB720879:MOB720882 MOB786401:MOB786410 MOB786415:MOB786418 MOB851937:MOB851946 MOB851951:MOB851954 MOB917473:MOB917482 MOB917487:MOB917490 MOB983009:MOB983018 MOB983023:MOB983026 MXX20:MXX23 MXX65505:MXX65514 MXX65519:MXX65522 MXX131041:MXX131050 MXX131055:MXX131058 MXX196577:MXX196586 MXX196591:MXX196594 MXX262113:MXX262122 MXX262127:MXX262130 MXX327649:MXX327658 MXX327663:MXX327666 MXX393185:MXX393194 MXX393199:MXX393202 MXX458721:MXX458730 MXX458735:MXX458738 MXX524257:MXX524266 MXX524271:MXX524274 MXX589793:MXX589802 MXX589807:MXX589810 MXX655329:MXX655338 MXX655343:MXX655346 MXX720865:MXX720874 MXX720879:MXX720882 MXX786401:MXX786410 MXX786415:MXX786418 MXX851937:MXX851946 MXX851951:MXX851954 MXX917473:MXX917482 MXX917487:MXX917490 MXX983009:MXX983018 MXX983023:MXX983026 NHT20:NHT23 NHT65505:NHT65514 NHT65519:NHT65522 NHT131041:NHT131050 NHT131055:NHT131058 NHT196577:NHT196586 NHT196591:NHT196594 NHT262113:NHT262122 NHT262127:NHT262130 NHT327649:NHT327658 NHT327663:NHT327666 NHT393185:NHT393194 NHT393199:NHT393202 NHT458721:NHT458730 NHT458735:NHT458738 NHT524257:NHT524266 NHT524271:NHT524274 NHT589793:NHT589802 NHT589807:NHT589810 NHT655329:NHT655338 NHT655343:NHT655346 NHT720865:NHT720874 NHT720879:NHT720882 NHT786401:NHT786410 NHT786415:NHT786418 NHT851937:NHT851946 NHT851951:NHT851954 NHT917473:NHT917482 NHT917487:NHT917490 NHT983009:NHT983018 NHT983023:NHT983026 NRP20:NRP23 NRP65505:NRP65514 NRP65519:NRP65522 NRP131041:NRP131050 NRP131055:NRP131058 NRP196577:NRP196586 NRP196591:NRP196594 NRP262113:NRP262122 NRP262127:NRP262130 NRP327649:NRP327658 NRP327663:NRP327666 NRP393185:NRP393194 NRP393199:NRP393202 NRP458721:NRP458730 NRP458735:NRP458738 NRP524257:NRP524266 NRP524271:NRP524274 NRP589793:NRP589802 NRP589807:NRP589810 NRP655329:NRP655338 NRP655343:NRP655346 NRP720865:NRP720874 NRP720879:NRP720882 NRP786401:NRP786410 NRP786415:NRP786418 NRP851937:NRP851946 NRP851951:NRP851954 NRP917473:NRP917482 NRP917487:NRP917490 NRP983009:NRP983018 NRP983023:NRP983026 OBL20:OBL23 OBL65505:OBL65514 OBL65519:OBL65522 OBL131041:OBL131050 OBL131055:OBL131058 OBL196577:OBL196586 OBL196591:OBL196594 OBL262113:OBL262122 OBL262127:OBL262130 OBL327649:OBL327658 OBL327663:OBL327666 OBL393185:OBL393194 OBL393199:OBL393202 OBL458721:OBL458730 OBL458735:OBL458738 OBL524257:OBL524266 OBL524271:OBL524274 OBL589793:OBL589802 OBL589807:OBL589810 OBL655329:OBL655338 OBL655343:OBL655346 OBL720865:OBL720874 OBL720879:OBL720882 OBL786401:OBL786410 OBL786415:OBL786418 OBL851937:OBL851946 OBL851951:OBL851954 OBL917473:OBL917482 OBL917487:OBL917490 OBL983009:OBL983018 OBL983023:OBL983026 OLH20:OLH23 OLH65505:OLH65514 OLH65519:OLH65522 OLH131041:OLH131050 OLH131055:OLH131058 OLH196577:OLH196586 OLH196591:OLH196594 OLH262113:OLH262122 OLH262127:OLH262130 OLH327649:OLH327658 OLH327663:OLH327666 OLH393185:OLH393194 OLH393199:OLH393202 OLH458721:OLH458730 OLH458735:OLH458738 OLH524257:OLH524266 OLH524271:OLH524274 OLH589793:OLH589802 OLH589807:OLH589810 OLH655329:OLH655338 OLH655343:OLH655346 OLH720865:OLH720874 OLH720879:OLH720882 OLH786401:OLH786410 OLH786415:OLH786418 OLH851937:OLH851946 OLH851951:OLH851954 OLH917473:OLH917482 OLH917487:OLH917490 OLH983009:OLH983018 OLH983023:OLH983026 OVD20:OVD23 OVD65505:OVD65514 OVD65519:OVD65522 OVD131041:OVD131050 OVD131055:OVD131058 OVD196577:OVD196586 OVD196591:OVD196594 OVD262113:OVD262122 OVD262127:OVD262130 OVD327649:OVD327658 OVD327663:OVD327666 OVD393185:OVD393194 OVD393199:OVD393202 OVD458721:OVD458730 OVD458735:OVD458738 OVD524257:OVD524266 OVD524271:OVD524274 OVD589793:OVD589802 OVD589807:OVD589810 OVD655329:OVD655338 OVD655343:OVD655346 OVD720865:OVD720874 OVD720879:OVD720882 OVD786401:OVD786410 OVD786415:OVD786418 OVD851937:OVD851946 OVD851951:OVD851954 OVD917473:OVD917482 OVD917487:OVD917490 OVD983009:OVD983018 OVD983023:OVD983026 PEZ20:PEZ23 PEZ65505:PEZ65514 PEZ65519:PEZ65522 PEZ131041:PEZ131050 PEZ131055:PEZ131058 PEZ196577:PEZ196586 PEZ196591:PEZ196594 PEZ262113:PEZ262122 PEZ262127:PEZ262130 PEZ327649:PEZ327658 PEZ327663:PEZ327666 PEZ393185:PEZ393194 PEZ393199:PEZ393202 PEZ458721:PEZ458730 PEZ458735:PEZ458738 PEZ524257:PEZ524266 PEZ524271:PEZ524274 PEZ589793:PEZ589802 PEZ589807:PEZ589810 PEZ655329:PEZ655338 PEZ655343:PEZ655346 PEZ720865:PEZ720874 PEZ720879:PEZ720882 PEZ786401:PEZ786410 PEZ786415:PEZ786418 PEZ851937:PEZ851946 PEZ851951:PEZ851954 PEZ917473:PEZ917482 PEZ917487:PEZ917490 PEZ983009:PEZ983018 PEZ983023:PEZ983026 POV20:POV23 POV65505:POV65514 POV65519:POV65522 POV131041:POV131050 POV131055:POV131058 POV196577:POV196586 POV196591:POV196594 POV262113:POV262122 POV262127:POV262130 POV327649:POV327658 POV327663:POV327666 POV393185:POV393194 POV393199:POV393202 POV458721:POV458730 POV458735:POV458738 POV524257:POV524266 POV524271:POV524274 POV589793:POV589802 POV589807:POV589810 POV655329:POV655338 POV655343:POV655346 POV720865:POV720874 POV720879:POV720882 POV786401:POV786410 POV786415:POV786418 POV851937:POV851946 POV851951:POV851954 POV917473:POV917482 POV917487:POV917490 POV983009:POV983018 POV983023:POV983026 PYR20:PYR23 PYR65505:PYR65514 PYR65519:PYR65522 PYR131041:PYR131050 PYR131055:PYR131058 PYR196577:PYR196586 PYR196591:PYR196594 PYR262113:PYR262122 PYR262127:PYR262130 PYR327649:PYR327658 PYR327663:PYR327666 PYR393185:PYR393194 PYR393199:PYR393202 PYR458721:PYR458730 PYR458735:PYR458738 PYR524257:PYR524266 PYR524271:PYR524274 PYR589793:PYR589802 PYR589807:PYR589810 PYR655329:PYR655338 PYR655343:PYR655346 PYR720865:PYR720874 PYR720879:PYR720882 PYR786401:PYR786410 PYR786415:PYR786418 PYR851937:PYR851946 PYR851951:PYR851954 PYR917473:PYR917482 PYR917487:PYR917490 PYR983009:PYR983018 PYR983023:PYR983026 QIN20:QIN23 QIN65505:QIN65514 QIN65519:QIN65522 QIN131041:QIN131050 QIN131055:QIN131058 QIN196577:QIN196586 QIN196591:QIN196594 QIN262113:QIN262122 QIN262127:QIN262130 QIN327649:QIN327658 QIN327663:QIN327666 QIN393185:QIN393194 QIN393199:QIN393202 QIN458721:QIN458730 QIN458735:QIN458738 QIN524257:QIN524266 QIN524271:QIN524274 QIN589793:QIN589802 QIN589807:QIN589810 QIN655329:QIN655338 QIN655343:QIN655346 QIN720865:QIN720874 QIN720879:QIN720882 QIN786401:QIN786410 QIN786415:QIN786418 QIN851937:QIN851946 QIN851951:QIN851954 QIN917473:QIN917482 QIN917487:QIN917490 QIN983009:QIN983018 QIN983023:QIN983026 QSJ20:QSJ23 QSJ65505:QSJ65514 QSJ65519:QSJ65522 QSJ131041:QSJ131050 QSJ131055:QSJ131058 QSJ196577:QSJ196586 QSJ196591:QSJ196594 QSJ262113:QSJ262122 QSJ262127:QSJ262130 QSJ327649:QSJ327658 QSJ327663:QSJ327666 QSJ393185:QSJ393194 QSJ393199:QSJ393202 QSJ458721:QSJ458730 QSJ458735:QSJ458738 QSJ524257:QSJ524266 QSJ524271:QSJ524274 QSJ589793:QSJ589802 QSJ589807:QSJ589810 QSJ655329:QSJ655338 QSJ655343:QSJ655346 QSJ720865:QSJ720874 QSJ720879:QSJ720882 QSJ786401:QSJ786410 QSJ786415:QSJ786418 QSJ851937:QSJ851946 QSJ851951:QSJ851954 QSJ917473:QSJ917482 QSJ917487:QSJ917490 QSJ983009:QSJ983018 QSJ983023:QSJ983026 RCF20:RCF23 RCF65505:RCF65514 RCF65519:RCF65522 RCF131041:RCF131050 RCF131055:RCF131058 RCF196577:RCF196586 RCF196591:RCF196594 RCF262113:RCF262122 RCF262127:RCF262130 RCF327649:RCF327658 RCF327663:RCF327666 RCF393185:RCF393194 RCF393199:RCF393202 RCF458721:RCF458730 RCF458735:RCF458738 RCF524257:RCF524266 RCF524271:RCF524274 RCF589793:RCF589802 RCF589807:RCF589810 RCF655329:RCF655338 RCF655343:RCF655346 RCF720865:RCF720874 RCF720879:RCF720882 RCF786401:RCF786410 RCF786415:RCF786418 RCF851937:RCF851946 RCF851951:RCF851954 RCF917473:RCF917482 RCF917487:RCF917490 RCF983009:RCF983018 RCF983023:RCF983026 RMB20:RMB23 RMB65505:RMB65514 RMB65519:RMB65522 RMB131041:RMB131050 RMB131055:RMB131058 RMB196577:RMB196586 RMB196591:RMB196594 RMB262113:RMB262122 RMB262127:RMB262130 RMB327649:RMB327658 RMB327663:RMB327666 RMB393185:RMB393194 RMB393199:RMB393202 RMB458721:RMB458730 RMB458735:RMB458738 RMB524257:RMB524266 RMB524271:RMB524274 RMB589793:RMB589802 RMB589807:RMB589810 RMB655329:RMB655338 RMB655343:RMB655346 RMB720865:RMB720874 RMB720879:RMB720882 RMB786401:RMB786410 RMB786415:RMB786418 RMB851937:RMB851946 RMB851951:RMB851954 RMB917473:RMB917482 RMB917487:RMB917490 RMB983009:RMB983018 RMB983023:RMB983026 RVX20:RVX23 RVX65505:RVX65514 RVX65519:RVX65522 RVX131041:RVX131050 RVX131055:RVX131058 RVX196577:RVX196586 RVX196591:RVX196594 RVX262113:RVX262122 RVX262127:RVX262130 RVX327649:RVX327658 RVX327663:RVX327666 RVX393185:RVX393194 RVX393199:RVX393202 RVX458721:RVX458730 RVX458735:RVX458738 RVX524257:RVX524266 RVX524271:RVX524274 RVX589793:RVX589802 RVX589807:RVX589810 RVX655329:RVX655338 RVX655343:RVX655346 RVX720865:RVX720874 RVX720879:RVX720882 RVX786401:RVX786410 RVX786415:RVX786418 RVX851937:RVX851946 RVX851951:RVX851954 RVX917473:RVX917482 RVX917487:RVX917490 RVX983009:RVX983018 RVX983023:RVX983026 SFT20:SFT23 SFT65505:SFT65514 SFT65519:SFT65522 SFT131041:SFT131050 SFT131055:SFT131058 SFT196577:SFT196586 SFT196591:SFT196594 SFT262113:SFT262122 SFT262127:SFT262130 SFT327649:SFT327658 SFT327663:SFT327666 SFT393185:SFT393194 SFT393199:SFT393202 SFT458721:SFT458730 SFT458735:SFT458738 SFT524257:SFT524266 SFT524271:SFT524274 SFT589793:SFT589802 SFT589807:SFT589810 SFT655329:SFT655338 SFT655343:SFT655346 SFT720865:SFT720874 SFT720879:SFT720882 SFT786401:SFT786410 SFT786415:SFT786418 SFT851937:SFT851946 SFT851951:SFT851954 SFT917473:SFT917482 SFT917487:SFT917490 SFT983009:SFT983018 SFT983023:SFT983026 SPP20:SPP23 SPP65505:SPP65514 SPP65519:SPP65522 SPP131041:SPP131050 SPP131055:SPP131058 SPP196577:SPP196586 SPP196591:SPP196594 SPP262113:SPP262122 SPP262127:SPP262130 SPP327649:SPP327658 SPP327663:SPP327666 SPP393185:SPP393194 SPP393199:SPP393202 SPP458721:SPP458730 SPP458735:SPP458738 SPP524257:SPP524266 SPP524271:SPP524274 SPP589793:SPP589802 SPP589807:SPP589810 SPP655329:SPP655338 SPP655343:SPP655346 SPP720865:SPP720874 SPP720879:SPP720882 SPP786401:SPP786410 SPP786415:SPP786418 SPP851937:SPP851946 SPP851951:SPP851954 SPP917473:SPP917482 SPP917487:SPP917490 SPP983009:SPP983018 SPP983023:SPP983026 SZL20:SZL23 SZL65505:SZL65514 SZL65519:SZL65522 SZL131041:SZL131050 SZL131055:SZL131058 SZL196577:SZL196586 SZL196591:SZL196594 SZL262113:SZL262122 SZL262127:SZL262130 SZL327649:SZL327658 SZL327663:SZL327666 SZL393185:SZL393194 SZL393199:SZL393202 SZL458721:SZL458730 SZL458735:SZL458738 SZL524257:SZL524266 SZL524271:SZL524274 SZL589793:SZL589802 SZL589807:SZL589810 SZL655329:SZL655338 SZL655343:SZL655346 SZL720865:SZL720874 SZL720879:SZL720882 SZL786401:SZL786410 SZL786415:SZL786418 SZL851937:SZL851946 SZL851951:SZL851954 SZL917473:SZL917482 SZL917487:SZL917490 SZL983009:SZL983018 SZL983023:SZL983026 TJH20:TJH23 TJH65505:TJH65514 TJH65519:TJH65522 TJH131041:TJH131050 TJH131055:TJH131058 TJH196577:TJH196586 TJH196591:TJH196594 TJH262113:TJH262122 TJH262127:TJH262130 TJH327649:TJH327658 TJH327663:TJH327666 TJH393185:TJH393194 TJH393199:TJH393202 TJH458721:TJH458730 TJH458735:TJH458738 TJH524257:TJH524266 TJH524271:TJH524274 TJH589793:TJH589802 TJH589807:TJH589810 TJH655329:TJH655338 TJH655343:TJH655346 TJH720865:TJH720874 TJH720879:TJH720882 TJH786401:TJH786410 TJH786415:TJH786418 TJH851937:TJH851946 TJH851951:TJH851954 TJH917473:TJH917482 TJH917487:TJH917490 TJH983009:TJH983018 TJH983023:TJH983026 TTD20:TTD23 TTD65505:TTD65514 TTD65519:TTD65522 TTD131041:TTD131050 TTD131055:TTD131058 TTD196577:TTD196586 TTD196591:TTD196594 TTD262113:TTD262122 TTD262127:TTD262130 TTD327649:TTD327658 TTD327663:TTD327666 TTD393185:TTD393194 TTD393199:TTD393202 TTD458721:TTD458730 TTD458735:TTD458738 TTD524257:TTD524266 TTD524271:TTD524274 TTD589793:TTD589802 TTD589807:TTD589810 TTD655329:TTD655338 TTD655343:TTD655346 TTD720865:TTD720874 TTD720879:TTD720882 TTD786401:TTD786410 TTD786415:TTD786418 TTD851937:TTD851946 TTD851951:TTD851954 TTD917473:TTD917482 TTD917487:TTD917490 TTD983009:TTD983018 TTD983023:TTD983026 UCZ20:UCZ23 UCZ65505:UCZ65514 UCZ65519:UCZ65522 UCZ131041:UCZ131050 UCZ131055:UCZ131058 UCZ196577:UCZ196586 UCZ196591:UCZ196594 UCZ262113:UCZ262122 UCZ262127:UCZ262130 UCZ327649:UCZ327658 UCZ327663:UCZ327666 UCZ393185:UCZ393194 UCZ393199:UCZ393202 UCZ458721:UCZ458730 UCZ458735:UCZ458738 UCZ524257:UCZ524266 UCZ524271:UCZ524274 UCZ589793:UCZ589802 UCZ589807:UCZ589810 UCZ655329:UCZ655338 UCZ655343:UCZ655346 UCZ720865:UCZ720874 UCZ720879:UCZ720882 UCZ786401:UCZ786410 UCZ786415:UCZ786418 UCZ851937:UCZ851946 UCZ851951:UCZ851954 UCZ917473:UCZ917482 UCZ917487:UCZ917490 UCZ983009:UCZ983018 UCZ983023:UCZ983026 UMV20:UMV23 UMV65505:UMV65514 UMV65519:UMV65522 UMV131041:UMV131050 UMV131055:UMV131058 UMV196577:UMV196586 UMV196591:UMV196594 UMV262113:UMV262122 UMV262127:UMV262130 UMV327649:UMV327658 UMV327663:UMV327666 UMV393185:UMV393194 UMV393199:UMV393202 UMV458721:UMV458730 UMV458735:UMV458738 UMV524257:UMV524266 UMV524271:UMV524274 UMV589793:UMV589802 UMV589807:UMV589810 UMV655329:UMV655338 UMV655343:UMV655346 UMV720865:UMV720874 UMV720879:UMV720882 UMV786401:UMV786410 UMV786415:UMV786418 UMV851937:UMV851946 UMV851951:UMV851954 UMV917473:UMV917482 UMV917487:UMV917490 UMV983009:UMV983018 UMV983023:UMV983026 UWR20:UWR23 UWR65505:UWR65514 UWR65519:UWR65522 UWR131041:UWR131050 UWR131055:UWR131058 UWR196577:UWR196586 UWR196591:UWR196594 UWR262113:UWR262122 UWR262127:UWR262130 UWR327649:UWR327658 UWR327663:UWR327666 UWR393185:UWR393194 UWR393199:UWR393202 UWR458721:UWR458730 UWR458735:UWR458738 UWR524257:UWR524266 UWR524271:UWR524274 UWR589793:UWR589802 UWR589807:UWR589810 UWR655329:UWR655338 UWR655343:UWR655346 UWR720865:UWR720874 UWR720879:UWR720882 UWR786401:UWR786410 UWR786415:UWR786418 UWR851937:UWR851946 UWR851951:UWR851954 UWR917473:UWR917482 UWR917487:UWR917490 UWR983009:UWR983018 UWR983023:UWR983026 VGN20:VGN23 VGN65505:VGN65514 VGN65519:VGN65522 VGN131041:VGN131050 VGN131055:VGN131058 VGN196577:VGN196586 VGN196591:VGN196594 VGN262113:VGN262122 VGN262127:VGN262130 VGN327649:VGN327658 VGN327663:VGN327666 VGN393185:VGN393194 VGN393199:VGN393202 VGN458721:VGN458730 VGN458735:VGN458738 VGN524257:VGN524266 VGN524271:VGN524274 VGN589793:VGN589802 VGN589807:VGN589810 VGN655329:VGN655338 VGN655343:VGN655346 VGN720865:VGN720874 VGN720879:VGN720882 VGN786401:VGN786410 VGN786415:VGN786418 VGN851937:VGN851946 VGN851951:VGN851954 VGN917473:VGN917482 VGN917487:VGN917490 VGN983009:VGN983018 VGN983023:VGN983026 VQJ20:VQJ23 VQJ65505:VQJ65514 VQJ65519:VQJ65522 VQJ131041:VQJ131050 VQJ131055:VQJ131058 VQJ196577:VQJ196586 VQJ196591:VQJ196594 VQJ262113:VQJ262122 VQJ262127:VQJ262130 VQJ327649:VQJ327658 VQJ327663:VQJ327666 VQJ393185:VQJ393194 VQJ393199:VQJ393202 VQJ458721:VQJ458730 VQJ458735:VQJ458738 VQJ524257:VQJ524266 VQJ524271:VQJ524274 VQJ589793:VQJ589802 VQJ589807:VQJ589810 VQJ655329:VQJ655338 VQJ655343:VQJ655346 VQJ720865:VQJ720874 VQJ720879:VQJ720882 VQJ786401:VQJ786410 VQJ786415:VQJ786418 VQJ851937:VQJ851946 VQJ851951:VQJ851954 VQJ917473:VQJ917482 VQJ917487:VQJ917490 VQJ983009:VQJ983018 VQJ983023:VQJ983026 WAF20:WAF23 WAF65505:WAF65514 WAF65519:WAF65522 WAF131041:WAF131050 WAF131055:WAF131058 WAF196577:WAF196586 WAF196591:WAF196594 WAF262113:WAF262122 WAF262127:WAF262130 WAF327649:WAF327658 WAF327663:WAF327666 WAF393185:WAF393194 WAF393199:WAF393202 WAF458721:WAF458730 WAF458735:WAF458738 WAF524257:WAF524266 WAF524271:WAF524274 WAF589793:WAF589802 WAF589807:WAF589810 WAF655329:WAF655338 WAF655343:WAF655346 WAF720865:WAF720874 WAF720879:WAF720882 WAF786401:WAF786410 WAF786415:WAF786418 WAF851937:WAF851946 WAF851951:WAF851954 WAF917473:WAF917482 WAF917487:WAF917490 WAF983009:WAF983018 WAF983023:WAF983026 WKB20:WKB23 WKB65505:WKB65514 WKB65519:WKB65522 WKB131041:WKB131050 WKB131055:WKB131058 WKB196577:WKB196586 WKB196591:WKB196594 WKB262113:WKB262122 WKB262127:WKB262130 WKB327649:WKB327658 WKB327663:WKB327666 WKB393185:WKB393194 WKB393199:WKB393202 WKB458721:WKB458730 WKB458735:WKB458738 WKB524257:WKB524266 WKB524271:WKB524274 WKB589793:WKB589802 WKB589807:WKB589810 WKB655329:WKB655338 WKB655343:WKB655346 WKB720865:WKB720874 WKB720879:WKB720882 WKB786401:WKB786410 WKB786415:WKB786418 WKB851937:WKB851946 WKB851951:WKB851954 WKB917473:WKB917482 WKB917487:WKB917490 WKB983009:WKB983018 WKB983023:WKB983026 WTX20:WTX23 WTX65505:WTX65514 WTX65519:WTX65522 WTX131041:WTX131050 WTX131055:WTX131058 WTX196577:WTX196586 WTX196591:WTX196594 WTX262113:WTX262122 WTX262127:WTX262130 WTX327649:WTX327658 WTX327663:WTX327666 WTX393185:WTX393194 WTX393199:WTX393202 WTX458721:WTX458730 WTX458735:WTX458738 WTX524257:WTX524266 WTX524271:WTX524274 WTX589793:WTX589802 WTX589807:WTX589810 WTX655329:WTX655338 WTX655343:WTX655346 WTX720865:WTX720874 WTX720879:WTX720882 WTX786401:WTX786410 WTX786415:WTX786418 WTX851937:WTX851946 WTX851951:WTX851954 WTX917473:WTX917482 WTX917487:WTX917490 WTX983009:WTX983018 WTX983023:WTX983026">
      <formula1>-800000000000</formula1>
      <formula2>1000000000000</formula2>
    </dataValidation>
  </dataValidations>
  <printOptions horizontalCentered="1"/>
  <pageMargins left="0.747916666666667" right="0.550694444444444" top="0.826388888888889" bottom="0.629861111111111" header="0.118055555555556" footer="0.118055555555556"/>
  <pageSetup paperSize="9" orientation="portrait" useFirstPageNumber="1"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0"/>
  <sheetViews>
    <sheetView showGridLines="0" workbookViewId="0">
      <selection activeCell="H21" sqref="H21"/>
    </sheetView>
  </sheetViews>
  <sheetFormatPr defaultColWidth="9" defaultRowHeight="30.75" customHeight="1" outlineLevelCol="4"/>
  <cols>
    <col min="1" max="1" width="19.125" style="50" customWidth="1"/>
    <col min="2" max="2" width="15.875" style="50" customWidth="1"/>
    <col min="3" max="3" width="19.25" style="50" customWidth="1"/>
    <col min="4" max="5" width="15.875" style="50" customWidth="1"/>
    <col min="6" max="16384" width="9" style="50"/>
  </cols>
  <sheetData>
    <row r="1" customHeight="1" spans="1:5">
      <c r="A1" s="199" t="s">
        <v>562</v>
      </c>
      <c r="B1" s="200"/>
      <c r="C1" s="200"/>
      <c r="D1" s="200"/>
      <c r="E1" s="200"/>
    </row>
    <row r="2" customHeight="1" spans="1:5">
      <c r="A2" s="201" t="s">
        <v>563</v>
      </c>
      <c r="B2" s="201"/>
      <c r="C2" s="201"/>
      <c r="D2" s="201"/>
      <c r="E2" s="201"/>
    </row>
    <row r="3" ht="20.25" customHeight="1" spans="1:5">
      <c r="A3" s="202"/>
      <c r="B3" s="202"/>
      <c r="C3" s="202"/>
      <c r="D3" s="202"/>
      <c r="E3" s="203" t="s">
        <v>73</v>
      </c>
    </row>
    <row r="4" customHeight="1" spans="1:5">
      <c r="A4" s="204" t="s">
        <v>564</v>
      </c>
      <c r="B4" s="205" t="s">
        <v>565</v>
      </c>
      <c r="C4" s="206"/>
      <c r="D4" s="206"/>
      <c r="E4" s="206" t="s">
        <v>566</v>
      </c>
    </row>
    <row r="5" customHeight="1" spans="1:5">
      <c r="A5" s="207"/>
      <c r="B5" s="204" t="s">
        <v>507</v>
      </c>
      <c r="C5" s="204" t="s">
        <v>567</v>
      </c>
      <c r="D5" s="204" t="s">
        <v>568</v>
      </c>
      <c r="E5" s="206"/>
    </row>
    <row r="6" ht="12" customHeight="1" spans="1:5">
      <c r="A6" s="208"/>
      <c r="B6" s="207"/>
      <c r="C6" s="207"/>
      <c r="D6" s="207"/>
      <c r="E6" s="204"/>
    </row>
    <row r="7" customHeight="1" spans="1:5">
      <c r="A7" s="209" t="s">
        <v>569</v>
      </c>
      <c r="B7" s="210">
        <f>C7</f>
        <v>62725.7899519088</v>
      </c>
      <c r="C7" s="211">
        <f>SUM(C8:C20)</f>
        <v>62725.7899519088</v>
      </c>
      <c r="D7" s="211"/>
      <c r="E7" s="211"/>
    </row>
    <row r="8" customHeight="1" spans="1:5">
      <c r="A8" s="212" t="s">
        <v>570</v>
      </c>
      <c r="B8" s="213">
        <f>C8+D8</f>
        <v>2373.72467564797</v>
      </c>
      <c r="C8" s="213">
        <v>2373.72467564797</v>
      </c>
      <c r="D8" s="213"/>
      <c r="E8" s="214"/>
    </row>
    <row r="9" customHeight="1" spans="1:5">
      <c r="A9" s="212" t="s">
        <v>571</v>
      </c>
      <c r="B9" s="213">
        <f t="shared" ref="B9:B20" si="0">C9+D9</f>
        <v>10349.012878063</v>
      </c>
      <c r="C9" s="213">
        <v>10349.012878063</v>
      </c>
      <c r="D9" s="213"/>
      <c r="E9" s="214"/>
    </row>
    <row r="10" customHeight="1" spans="1:5">
      <c r="A10" s="212" t="s">
        <v>572</v>
      </c>
      <c r="B10" s="213">
        <f t="shared" si="0"/>
        <v>1877.3764982063</v>
      </c>
      <c r="C10" s="213">
        <v>1877.3764982063</v>
      </c>
      <c r="D10" s="213"/>
      <c r="E10" s="214"/>
    </row>
    <row r="11" customHeight="1" spans="1:5">
      <c r="A11" s="212" t="s">
        <v>573</v>
      </c>
      <c r="B11" s="213">
        <f t="shared" si="0"/>
        <v>2210.74664793918</v>
      </c>
      <c r="C11" s="213">
        <v>2210.74664793918</v>
      </c>
      <c r="D11" s="213"/>
      <c r="E11" s="214"/>
    </row>
    <row r="12" customHeight="1" spans="1:5">
      <c r="A12" s="212" t="s">
        <v>574</v>
      </c>
      <c r="B12" s="213">
        <f t="shared" si="0"/>
        <v>1504.26913941819</v>
      </c>
      <c r="C12" s="213">
        <v>1504.26913941819</v>
      </c>
      <c r="D12" s="213"/>
      <c r="E12" s="214"/>
    </row>
    <row r="13" customHeight="1" spans="1:5">
      <c r="A13" s="212" t="s">
        <v>575</v>
      </c>
      <c r="B13" s="213">
        <f t="shared" si="0"/>
        <v>1953.39764543546</v>
      </c>
      <c r="C13" s="213">
        <v>1953.39764543546</v>
      </c>
      <c r="D13" s="213"/>
      <c r="E13" s="214"/>
    </row>
    <row r="14" customHeight="1" spans="1:5">
      <c r="A14" s="212" t="s">
        <v>576</v>
      </c>
      <c r="B14" s="213">
        <f t="shared" si="0"/>
        <v>2328.09421868822</v>
      </c>
      <c r="C14" s="213">
        <v>2328.09421868822</v>
      </c>
      <c r="D14" s="213"/>
      <c r="E14" s="214"/>
    </row>
    <row r="15" customHeight="1" spans="1:5">
      <c r="A15" s="212" t="s">
        <v>577</v>
      </c>
      <c r="B15" s="213">
        <f t="shared" si="0"/>
        <v>2608.23759297026</v>
      </c>
      <c r="C15" s="213">
        <v>2608.23759297026</v>
      </c>
      <c r="D15" s="213"/>
      <c r="E15" s="214"/>
    </row>
    <row r="16" customHeight="1" spans="1:5">
      <c r="A16" s="212" t="s">
        <v>578</v>
      </c>
      <c r="B16" s="213">
        <f t="shared" si="0"/>
        <v>1615.71514071856</v>
      </c>
      <c r="C16" s="213">
        <v>1615.71514071856</v>
      </c>
      <c r="D16" s="213"/>
      <c r="E16" s="214"/>
    </row>
    <row r="17" customHeight="1" spans="1:5">
      <c r="A17" s="212" t="s">
        <v>579</v>
      </c>
      <c r="B17" s="213">
        <f t="shared" si="0"/>
        <v>2334.61484617383</v>
      </c>
      <c r="C17" s="213">
        <v>2334.61484617383</v>
      </c>
      <c r="D17" s="213"/>
      <c r="E17" s="214"/>
    </row>
    <row r="18" customHeight="1" spans="1:5">
      <c r="A18" s="212" t="s">
        <v>580</v>
      </c>
      <c r="B18" s="213">
        <f t="shared" si="0"/>
        <v>1867.20900945582</v>
      </c>
      <c r="C18" s="213">
        <v>1867.20900945582</v>
      </c>
      <c r="D18" s="213"/>
      <c r="E18" s="213"/>
    </row>
    <row r="19" customHeight="1" spans="1:5">
      <c r="A19" s="212" t="s">
        <v>581</v>
      </c>
      <c r="B19" s="213">
        <f t="shared" si="0"/>
        <v>2823.69882389524</v>
      </c>
      <c r="C19" s="213">
        <v>2823.69882389524</v>
      </c>
      <c r="D19" s="213"/>
      <c r="E19" s="214"/>
    </row>
    <row r="20" customHeight="1" spans="1:5">
      <c r="A20" s="215" t="s">
        <v>582</v>
      </c>
      <c r="B20" s="216">
        <f t="shared" si="0"/>
        <v>28879.6928352968</v>
      </c>
      <c r="C20" s="216">
        <v>28879.6928352968</v>
      </c>
      <c r="D20" s="216"/>
      <c r="E20" s="216"/>
    </row>
  </sheetData>
  <mergeCells count="8">
    <mergeCell ref="A1:E1"/>
    <mergeCell ref="A2:E2"/>
    <mergeCell ref="B4:D4"/>
    <mergeCell ref="A4:A6"/>
    <mergeCell ref="B5:B6"/>
    <mergeCell ref="C5:C6"/>
    <mergeCell ref="D5:D6"/>
    <mergeCell ref="E4:E6"/>
  </mergeCells>
  <printOptions horizontalCentered="1"/>
  <pageMargins left="0.751388888888889" right="0.751388888888889" top="1" bottom="1" header="0.5" footer="0.5"/>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showGridLines="0" showZeros="0" zoomScale="93" zoomScaleNormal="93" workbookViewId="0">
      <selection activeCell="H5" sqref="H5"/>
    </sheetView>
  </sheetViews>
  <sheetFormatPr defaultColWidth="9" defaultRowHeight="14.25" outlineLevelCol="5"/>
  <cols>
    <col min="1" max="1" width="28.75" style="57" customWidth="1"/>
    <col min="2" max="6" width="11.125" style="57" customWidth="1"/>
    <col min="7" max="222" width="9" style="57"/>
    <col min="223" max="223" width="55.125" style="57" customWidth="1"/>
    <col min="224" max="224" width="31.875" style="57" customWidth="1"/>
    <col min="225" max="478" width="9" style="57"/>
    <col min="479" max="479" width="55.125" style="57" customWidth="1"/>
    <col min="480" max="480" width="31.875" style="57" customWidth="1"/>
    <col min="481" max="734" width="9" style="57"/>
    <col min="735" max="735" width="55.125" style="57" customWidth="1"/>
    <col min="736" max="736" width="31.875" style="57" customWidth="1"/>
    <col min="737" max="990" width="9" style="57"/>
    <col min="991" max="991" width="55.125" style="57" customWidth="1"/>
    <col min="992" max="992" width="31.875" style="57" customWidth="1"/>
    <col min="993" max="1246" width="9" style="57"/>
    <col min="1247" max="1247" width="55.125" style="57" customWidth="1"/>
    <col min="1248" max="1248" width="31.875" style="57" customWidth="1"/>
    <col min="1249" max="1502" width="9" style="57"/>
    <col min="1503" max="1503" width="55.125" style="57" customWidth="1"/>
    <col min="1504" max="1504" width="31.875" style="57" customWidth="1"/>
    <col min="1505" max="1758" width="9" style="57"/>
    <col min="1759" max="1759" width="55.125" style="57" customWidth="1"/>
    <col min="1760" max="1760" width="31.875" style="57" customWidth="1"/>
    <col min="1761" max="2014" width="9" style="57"/>
    <col min="2015" max="2015" width="55.125" style="57" customWidth="1"/>
    <col min="2016" max="2016" width="31.875" style="57" customWidth="1"/>
    <col min="2017" max="2270" width="9" style="57"/>
    <col min="2271" max="2271" width="55.125" style="57" customWidth="1"/>
    <col min="2272" max="2272" width="31.875" style="57" customWidth="1"/>
    <col min="2273" max="2526" width="9" style="57"/>
    <col min="2527" max="2527" width="55.125" style="57" customWidth="1"/>
    <col min="2528" max="2528" width="31.875" style="57" customWidth="1"/>
    <col min="2529" max="2782" width="9" style="57"/>
    <col min="2783" max="2783" width="55.125" style="57" customWidth="1"/>
    <col min="2784" max="2784" width="31.875" style="57" customWidth="1"/>
    <col min="2785" max="3038" width="9" style="57"/>
    <col min="3039" max="3039" width="55.125" style="57" customWidth="1"/>
    <col min="3040" max="3040" width="31.875" style="57" customWidth="1"/>
    <col min="3041" max="3294" width="9" style="57"/>
    <col min="3295" max="3295" width="55.125" style="57" customWidth="1"/>
    <col min="3296" max="3296" width="31.875" style="57" customWidth="1"/>
    <col min="3297" max="3550" width="9" style="57"/>
    <col min="3551" max="3551" width="55.125" style="57" customWidth="1"/>
    <col min="3552" max="3552" width="31.875" style="57" customWidth="1"/>
    <col min="3553" max="3806" width="9" style="57"/>
    <col min="3807" max="3807" width="55.125" style="57" customWidth="1"/>
    <col min="3808" max="3808" width="31.875" style="57" customWidth="1"/>
    <col min="3809" max="4062" width="9" style="57"/>
    <col min="4063" max="4063" width="55.125" style="57" customWidth="1"/>
    <col min="4064" max="4064" width="31.875" style="57" customWidth="1"/>
    <col min="4065" max="4318" width="9" style="57"/>
    <col min="4319" max="4319" width="55.125" style="57" customWidth="1"/>
    <col min="4320" max="4320" width="31.875" style="57" customWidth="1"/>
    <col min="4321" max="4574" width="9" style="57"/>
    <col min="4575" max="4575" width="55.125" style="57" customWidth="1"/>
    <col min="4576" max="4576" width="31.875" style="57" customWidth="1"/>
    <col min="4577" max="4830" width="9" style="57"/>
    <col min="4831" max="4831" width="55.125" style="57" customWidth="1"/>
    <col min="4832" max="4832" width="31.875" style="57" customWidth="1"/>
    <col min="4833" max="5086" width="9" style="57"/>
    <col min="5087" max="5087" width="55.125" style="57" customWidth="1"/>
    <col min="5088" max="5088" width="31.875" style="57" customWidth="1"/>
    <col min="5089" max="5342" width="9" style="57"/>
    <col min="5343" max="5343" width="55.125" style="57" customWidth="1"/>
    <col min="5344" max="5344" width="31.875" style="57" customWidth="1"/>
    <col min="5345" max="5598" width="9" style="57"/>
    <col min="5599" max="5599" width="55.125" style="57" customWidth="1"/>
    <col min="5600" max="5600" width="31.875" style="57" customWidth="1"/>
    <col min="5601" max="5854" width="9" style="57"/>
    <col min="5855" max="5855" width="55.125" style="57" customWidth="1"/>
    <col min="5856" max="5856" width="31.875" style="57" customWidth="1"/>
    <col min="5857" max="6110" width="9" style="57"/>
    <col min="6111" max="6111" width="55.125" style="57" customWidth="1"/>
    <col min="6112" max="6112" width="31.875" style="57" customWidth="1"/>
    <col min="6113" max="6366" width="9" style="57"/>
    <col min="6367" max="6367" width="55.125" style="57" customWidth="1"/>
    <col min="6368" max="6368" width="31.875" style="57" customWidth="1"/>
    <col min="6369" max="6622" width="9" style="57"/>
    <col min="6623" max="6623" width="55.125" style="57" customWidth="1"/>
    <col min="6624" max="6624" width="31.875" style="57" customWidth="1"/>
    <col min="6625" max="6878" width="9" style="57"/>
    <col min="6879" max="6879" width="55.125" style="57" customWidth="1"/>
    <col min="6880" max="6880" width="31.875" style="57" customWidth="1"/>
    <col min="6881" max="7134" width="9" style="57"/>
    <col min="7135" max="7135" width="55.125" style="57" customWidth="1"/>
    <col min="7136" max="7136" width="31.875" style="57" customWidth="1"/>
    <col min="7137" max="7390" width="9" style="57"/>
    <col min="7391" max="7391" width="55.125" style="57" customWidth="1"/>
    <col min="7392" max="7392" width="31.875" style="57" customWidth="1"/>
    <col min="7393" max="7646" width="9" style="57"/>
    <col min="7647" max="7647" width="55.125" style="57" customWidth="1"/>
    <col min="7648" max="7648" width="31.875" style="57" customWidth="1"/>
    <col min="7649" max="7902" width="9" style="57"/>
    <col min="7903" max="7903" width="55.125" style="57" customWidth="1"/>
    <col min="7904" max="7904" width="31.875" style="57" customWidth="1"/>
    <col min="7905" max="8158" width="9" style="57"/>
    <col min="8159" max="8159" width="55.125" style="57" customWidth="1"/>
    <col min="8160" max="8160" width="31.875" style="57" customWidth="1"/>
    <col min="8161" max="8414" width="9" style="57"/>
    <col min="8415" max="8415" width="55.125" style="57" customWidth="1"/>
    <col min="8416" max="8416" width="31.875" style="57" customWidth="1"/>
    <col min="8417" max="8670" width="9" style="57"/>
    <col min="8671" max="8671" width="55.125" style="57" customWidth="1"/>
    <col min="8672" max="8672" width="31.875" style="57" customWidth="1"/>
    <col min="8673" max="8926" width="9" style="57"/>
    <col min="8927" max="8927" width="55.125" style="57" customWidth="1"/>
    <col min="8928" max="8928" width="31.875" style="57" customWidth="1"/>
    <col min="8929" max="9182" width="9" style="57"/>
    <col min="9183" max="9183" width="55.125" style="57" customWidth="1"/>
    <col min="9184" max="9184" width="31.875" style="57" customWidth="1"/>
    <col min="9185" max="9438" width="9" style="57"/>
    <col min="9439" max="9439" width="55.125" style="57" customWidth="1"/>
    <col min="9440" max="9440" width="31.875" style="57" customWidth="1"/>
    <col min="9441" max="9694" width="9" style="57"/>
    <col min="9695" max="9695" width="55.125" style="57" customWidth="1"/>
    <col min="9696" max="9696" width="31.875" style="57" customWidth="1"/>
    <col min="9697" max="9950" width="9" style="57"/>
    <col min="9951" max="9951" width="55.125" style="57" customWidth="1"/>
    <col min="9952" max="9952" width="31.875" style="57" customWidth="1"/>
    <col min="9953" max="10206" width="9" style="57"/>
    <col min="10207" max="10207" width="55.125" style="57" customWidth="1"/>
    <col min="10208" max="10208" width="31.875" style="57" customWidth="1"/>
    <col min="10209" max="10462" width="9" style="57"/>
    <col min="10463" max="10463" width="55.125" style="57" customWidth="1"/>
    <col min="10464" max="10464" width="31.875" style="57" customWidth="1"/>
    <col min="10465" max="10718" width="9" style="57"/>
    <col min="10719" max="10719" width="55.125" style="57" customWidth="1"/>
    <col min="10720" max="10720" width="31.875" style="57" customWidth="1"/>
    <col min="10721" max="10974" width="9" style="57"/>
    <col min="10975" max="10975" width="55.125" style="57" customWidth="1"/>
    <col min="10976" max="10976" width="31.875" style="57" customWidth="1"/>
    <col min="10977" max="11230" width="9" style="57"/>
    <col min="11231" max="11231" width="55.125" style="57" customWidth="1"/>
    <col min="11232" max="11232" width="31.875" style="57" customWidth="1"/>
    <col min="11233" max="11486" width="9" style="57"/>
    <col min="11487" max="11487" width="55.125" style="57" customWidth="1"/>
    <col min="11488" max="11488" width="31.875" style="57" customWidth="1"/>
    <col min="11489" max="11742" width="9" style="57"/>
    <col min="11743" max="11743" width="55.125" style="57" customWidth="1"/>
    <col min="11744" max="11744" width="31.875" style="57" customWidth="1"/>
    <col min="11745" max="11998" width="9" style="57"/>
    <col min="11999" max="11999" width="55.125" style="57" customWidth="1"/>
    <col min="12000" max="12000" width="31.875" style="57" customWidth="1"/>
    <col min="12001" max="12254" width="9" style="57"/>
    <col min="12255" max="12255" width="55.125" style="57" customWidth="1"/>
    <col min="12256" max="12256" width="31.875" style="57" customWidth="1"/>
    <col min="12257" max="12510" width="9" style="57"/>
    <col min="12511" max="12511" width="55.125" style="57" customWidth="1"/>
    <col min="12512" max="12512" width="31.875" style="57" customWidth="1"/>
    <col min="12513" max="12766" width="9" style="57"/>
    <col min="12767" max="12767" width="55.125" style="57" customWidth="1"/>
    <col min="12768" max="12768" width="31.875" style="57" customWidth="1"/>
    <col min="12769" max="13022" width="9" style="57"/>
    <col min="13023" max="13023" width="55.125" style="57" customWidth="1"/>
    <col min="13024" max="13024" width="31.875" style="57" customWidth="1"/>
    <col min="13025" max="13278" width="9" style="57"/>
    <col min="13279" max="13279" width="55.125" style="57" customWidth="1"/>
    <col min="13280" max="13280" width="31.875" style="57" customWidth="1"/>
    <col min="13281" max="13534" width="9" style="57"/>
    <col min="13535" max="13535" width="55.125" style="57" customWidth="1"/>
    <col min="13536" max="13536" width="31.875" style="57" customWidth="1"/>
    <col min="13537" max="13790" width="9" style="57"/>
    <col min="13791" max="13791" width="55.125" style="57" customWidth="1"/>
    <col min="13792" max="13792" width="31.875" style="57" customWidth="1"/>
    <col min="13793" max="14046" width="9" style="57"/>
    <col min="14047" max="14047" width="55.125" style="57" customWidth="1"/>
    <col min="14048" max="14048" width="31.875" style="57" customWidth="1"/>
    <col min="14049" max="14302" width="9" style="57"/>
    <col min="14303" max="14303" width="55.125" style="57" customWidth="1"/>
    <col min="14304" max="14304" width="31.875" style="57" customWidth="1"/>
    <col min="14305" max="14558" width="9" style="57"/>
    <col min="14559" max="14559" width="55.125" style="57" customWidth="1"/>
    <col min="14560" max="14560" width="31.875" style="57" customWidth="1"/>
    <col min="14561" max="14814" width="9" style="57"/>
    <col min="14815" max="14815" width="55.125" style="57" customWidth="1"/>
    <col min="14816" max="14816" width="31.875" style="57" customWidth="1"/>
    <col min="14817" max="15070" width="9" style="57"/>
    <col min="15071" max="15071" width="55.125" style="57" customWidth="1"/>
    <col min="15072" max="15072" width="31.875" style="57" customWidth="1"/>
    <col min="15073" max="15326" width="9" style="57"/>
    <col min="15327" max="15327" width="55.125" style="57" customWidth="1"/>
    <col min="15328" max="15328" width="31.875" style="57" customWidth="1"/>
    <col min="15329" max="15582" width="9" style="57"/>
    <col min="15583" max="15583" width="55.125" style="57" customWidth="1"/>
    <col min="15584" max="15584" width="31.875" style="57" customWidth="1"/>
    <col min="15585" max="15838" width="9" style="57"/>
    <col min="15839" max="15839" width="55.125" style="57" customWidth="1"/>
    <col min="15840" max="15840" width="31.875" style="57" customWidth="1"/>
    <col min="15841" max="16094" width="9" style="57"/>
    <col min="16095" max="16095" width="55.125" style="57" customWidth="1"/>
    <col min="16096" max="16096" width="31.875" style="57" customWidth="1"/>
    <col min="16097" max="16384" width="9" style="57"/>
  </cols>
  <sheetData>
    <row r="1" spans="1:1">
      <c r="A1" s="57" t="s">
        <v>583</v>
      </c>
    </row>
    <row r="2" ht="33" customHeight="1" spans="1:6">
      <c r="A2" s="58" t="s">
        <v>584</v>
      </c>
      <c r="B2" s="58"/>
      <c r="C2" s="58"/>
      <c r="D2" s="58"/>
      <c r="E2" s="58"/>
      <c r="F2" s="58"/>
    </row>
    <row r="3" ht="20.25" customHeight="1" spans="1:6">
      <c r="A3" s="54"/>
      <c r="B3" s="54"/>
      <c r="C3" s="54"/>
      <c r="E3" s="266" t="s">
        <v>73</v>
      </c>
      <c r="F3" s="266"/>
    </row>
    <row r="4" s="54" customFormat="1" ht="24.95" customHeight="1" spans="1:6">
      <c r="A4" s="60" t="s">
        <v>74</v>
      </c>
      <c r="B4" s="61" t="s">
        <v>75</v>
      </c>
      <c r="C4" s="61" t="s">
        <v>76</v>
      </c>
      <c r="D4" s="62" t="s">
        <v>77</v>
      </c>
      <c r="E4" s="62"/>
      <c r="F4" s="62"/>
    </row>
    <row r="5" s="54" customFormat="1" ht="36" customHeight="1" spans="1:6">
      <c r="A5" s="63"/>
      <c r="B5" s="105"/>
      <c r="C5" s="105"/>
      <c r="D5" s="104" t="s">
        <v>78</v>
      </c>
      <c r="E5" s="105" t="s">
        <v>79</v>
      </c>
      <c r="F5" s="105" t="s">
        <v>80</v>
      </c>
    </row>
    <row r="6" ht="35.1" customHeight="1" spans="1:6">
      <c r="A6" s="250"/>
      <c r="B6" s="251"/>
      <c r="C6" s="252"/>
      <c r="D6" s="253"/>
      <c r="E6" s="254"/>
      <c r="F6" s="255"/>
    </row>
    <row r="7" ht="35.1" customHeight="1" spans="1:6">
      <c r="A7" s="226" t="s">
        <v>585</v>
      </c>
      <c r="B7" s="256">
        <v>133185</v>
      </c>
      <c r="C7" s="257">
        <v>125000</v>
      </c>
      <c r="D7" s="256">
        <v>122504</v>
      </c>
      <c r="E7" s="258">
        <f>D7/C7</f>
        <v>0.980032</v>
      </c>
      <c r="F7" s="259">
        <f>D7/B7-1</f>
        <v>-0.0801967188497203</v>
      </c>
    </row>
    <row r="8" ht="35.1" customHeight="1" spans="1:6">
      <c r="A8" s="226" t="s">
        <v>586</v>
      </c>
      <c r="B8" s="256"/>
      <c r="C8" s="257"/>
      <c r="D8" s="256"/>
      <c r="E8" s="258"/>
      <c r="F8" s="259"/>
    </row>
    <row r="9" ht="35.1" customHeight="1" spans="1:6">
      <c r="A9" s="226" t="s">
        <v>587</v>
      </c>
      <c r="B9" s="256">
        <v>10930</v>
      </c>
      <c r="C9" s="257">
        <v>18101</v>
      </c>
      <c r="D9" s="256">
        <v>25616</v>
      </c>
      <c r="E9" s="258">
        <f>D9/C9</f>
        <v>1.41517043257279</v>
      </c>
      <c r="F9" s="259">
        <f t="shared" ref="F9:F10" si="0">D9/B9-1</f>
        <v>1.34364135407136</v>
      </c>
    </row>
    <row r="10" ht="35.1" customHeight="1" spans="1:6">
      <c r="A10" s="226" t="s">
        <v>588</v>
      </c>
      <c r="B10" s="256">
        <v>850</v>
      </c>
      <c r="C10" s="257">
        <v>399</v>
      </c>
      <c r="D10" s="256">
        <v>687</v>
      </c>
      <c r="E10" s="258">
        <f>D10/C10</f>
        <v>1.7218045112782</v>
      </c>
      <c r="F10" s="259">
        <f t="shared" si="0"/>
        <v>-0.191764705882353</v>
      </c>
    </row>
    <row r="11" customFormat="1" ht="35.1" customHeight="1" spans="1:6">
      <c r="A11" s="226" t="s">
        <v>589</v>
      </c>
      <c r="B11" s="256">
        <v>774</v>
      </c>
      <c r="C11" s="257">
        <v>2500</v>
      </c>
      <c r="D11" s="256">
        <v>2786</v>
      </c>
      <c r="E11" s="258">
        <f>D11/C11</f>
        <v>1.1144</v>
      </c>
      <c r="F11" s="259">
        <f t="shared" ref="F11" si="1">D11/B11-1</f>
        <v>2.59948320413437</v>
      </c>
    </row>
    <row r="12" s="232" customFormat="1" ht="35.1" customHeight="1" spans="1:6">
      <c r="A12" s="239" t="s">
        <v>105</v>
      </c>
      <c r="B12" s="260">
        <f>SUM(B7:B11)</f>
        <v>145739</v>
      </c>
      <c r="C12" s="260">
        <f>SUM(C7:C11)</f>
        <v>146000</v>
      </c>
      <c r="D12" s="260">
        <f>SUM(D7:D11)</f>
        <v>151593</v>
      </c>
      <c r="E12" s="261">
        <f>D12/C12</f>
        <v>1.03830821917808</v>
      </c>
      <c r="F12" s="262">
        <f t="shared" ref="F12:F17" si="2">D12/B12-1</f>
        <v>0.0401676970474616</v>
      </c>
    </row>
    <row r="13" ht="35.1" customHeight="1" spans="1:6">
      <c r="A13" s="226" t="s">
        <v>590</v>
      </c>
      <c r="B13" s="256">
        <v>17794</v>
      </c>
      <c r="C13" s="263"/>
      <c r="D13" s="256">
        <v>6471</v>
      </c>
      <c r="E13" s="261"/>
      <c r="F13" s="259">
        <f t="shared" si="2"/>
        <v>-0.636338091491514</v>
      </c>
    </row>
    <row r="14" ht="35.1" customHeight="1" spans="1:6">
      <c r="A14" s="264" t="s">
        <v>591</v>
      </c>
      <c r="B14" s="256">
        <v>5381</v>
      </c>
      <c r="C14" s="263"/>
      <c r="D14" s="256">
        <v>9797</v>
      </c>
      <c r="E14" s="261"/>
      <c r="F14" s="259">
        <f t="shared" si="2"/>
        <v>0.820665303846869</v>
      </c>
    </row>
    <row r="15" ht="35.1" customHeight="1" spans="1:6">
      <c r="A15" s="264" t="s">
        <v>592</v>
      </c>
      <c r="B15" s="256">
        <v>81710</v>
      </c>
      <c r="C15" s="263"/>
      <c r="D15" s="256">
        <v>24725</v>
      </c>
      <c r="E15" s="261"/>
      <c r="F15" s="259">
        <f t="shared" si="2"/>
        <v>-0.697405458328234</v>
      </c>
    </row>
    <row r="16" ht="35.1" customHeight="1" spans="1:6">
      <c r="A16" s="264" t="s">
        <v>593</v>
      </c>
      <c r="B16" s="256">
        <v>118600</v>
      </c>
      <c r="C16" s="263"/>
      <c r="D16" s="256">
        <v>174800</v>
      </c>
      <c r="E16" s="261"/>
      <c r="F16" s="259">
        <f t="shared" si="2"/>
        <v>0.473861720067454</v>
      </c>
    </row>
    <row r="17" ht="35.1" customHeight="1" spans="1:6">
      <c r="A17" s="115" t="s">
        <v>594</v>
      </c>
      <c r="B17" s="246">
        <f>SUM(B12:B16)</f>
        <v>369224</v>
      </c>
      <c r="C17" s="246">
        <f>SUM(C12:C16)</f>
        <v>146000</v>
      </c>
      <c r="D17" s="246">
        <f>SUM(D12:D16)</f>
        <v>367386</v>
      </c>
      <c r="E17" s="265">
        <f>D17/C17</f>
        <v>2.51634246575342</v>
      </c>
      <c r="F17" s="265">
        <f t="shared" si="2"/>
        <v>-0.00497800793014536</v>
      </c>
    </row>
  </sheetData>
  <mergeCells count="6">
    <mergeCell ref="A2:F2"/>
    <mergeCell ref="E3:F3"/>
    <mergeCell ref="D4:F4"/>
    <mergeCell ref="A4:A5"/>
    <mergeCell ref="B4:B5"/>
    <mergeCell ref="C4:C5"/>
  </mergeCells>
  <dataValidations count="1">
    <dataValidation type="whole" operator="between" allowBlank="1" showInputMessage="1" showErrorMessage="1" error="不得保留小数" sqref="HP17 RL17 ABH17 ALD17 AUZ17 BEV17 BOR17 BYN17 CIJ17 CSF17 DCB17 DLX17 DVT17 EFP17 EPL17 EZH17 FJD17 FSZ17 GCV17 GMR17 GWN17 HGJ17 HQF17 IAB17 IJX17 ITT17 JDP17 JNL17 JXH17 KHD17 KQZ17 LAV17 LKR17 LUN17 MEJ17 MOF17 MYB17 NHX17 NRT17 OBP17 OLL17 OVH17 PFD17 POZ17 PYV17 QIR17 QSN17 RCJ17 RMF17 RWB17 SFX17 SPT17 SZP17 TJL17 TTH17 UDD17 UMZ17 UWV17 VGR17 VQN17 WAJ17 WKF17 WUB17 B8:B11 B13:B15 D8:D11 D13:D15 D65499:D65508 D65513:D65516 D131035:D131044 D131049:D131052 D196571:D196580 D196585:D196588 D262107:D262116 D262121:D262124 D327643:D327652 D327657:D327660 D393179:D393188 D393193:D393196 D458715:D458724 D458729:D458732 D524251:D524260 D524265:D524268 D589787:D589796 D589801:D589804 D655323:D655332 D655337:D655340 D720859:D720868 D720873:D720876 D786395:D786404 D786409:D786412 D851931:D851940 D851945:D851948 D917467:D917476 D917481:D917484 D983003:D983012 D983017:D983020 HP8:HP15 HP65499:HP65508 HP65513:HP65516 HP131035:HP131044 HP131049:HP131052 HP196571:HP196580 HP196585:HP196588 HP262107:HP262116 HP262121:HP262124 HP327643:HP327652 HP327657:HP327660 HP393179:HP393188 HP393193:HP393196 HP458715:HP458724 HP458729:HP458732 HP524251:HP524260 HP524265:HP524268 HP589787:HP589796 HP589801:HP589804 HP655323:HP655332 HP655337:HP655340 HP720859:HP720868 HP720873:HP720876 HP786395:HP786404 HP786409:HP786412 HP851931:HP851940 HP851945:HP851948 HP917467:HP917476 HP917481:HP917484 HP983003:HP983012 HP983017:HP983020 RL8:RL15 RL65499:RL65508 RL65513:RL65516 RL131035:RL131044 RL131049:RL131052 RL196571:RL196580 RL196585:RL196588 RL262107:RL262116 RL262121:RL262124 RL327643:RL327652 RL327657:RL327660 RL393179:RL393188 RL393193:RL393196 RL458715:RL458724 RL458729:RL458732 RL524251:RL524260 RL524265:RL524268 RL589787:RL589796 RL589801:RL589804 RL655323:RL655332 RL655337:RL655340 RL720859:RL720868 RL720873:RL720876 RL786395:RL786404 RL786409:RL786412 RL851931:RL851940 RL851945:RL851948 RL917467:RL917476 RL917481:RL917484 RL983003:RL983012 RL983017:RL983020 ABH8:ABH15 ABH65499:ABH65508 ABH65513:ABH65516 ABH131035:ABH131044 ABH131049:ABH131052 ABH196571:ABH196580 ABH196585:ABH196588 ABH262107:ABH262116 ABH262121:ABH262124 ABH327643:ABH327652 ABH327657:ABH327660 ABH393179:ABH393188 ABH393193:ABH393196 ABH458715:ABH458724 ABH458729:ABH458732 ABH524251:ABH524260 ABH524265:ABH524268 ABH589787:ABH589796 ABH589801:ABH589804 ABH655323:ABH655332 ABH655337:ABH655340 ABH720859:ABH720868 ABH720873:ABH720876 ABH786395:ABH786404 ABH786409:ABH786412 ABH851931:ABH851940 ABH851945:ABH851948 ABH917467:ABH917476 ABH917481:ABH917484 ABH983003:ABH983012 ABH983017:ABH983020 ALD8:ALD15 ALD65499:ALD65508 ALD65513:ALD65516 ALD131035:ALD131044 ALD131049:ALD131052 ALD196571:ALD196580 ALD196585:ALD196588 ALD262107:ALD262116 ALD262121:ALD262124 ALD327643:ALD327652 ALD327657:ALD327660 ALD393179:ALD393188 ALD393193:ALD393196 ALD458715:ALD458724 ALD458729:ALD458732 ALD524251:ALD524260 ALD524265:ALD524268 ALD589787:ALD589796 ALD589801:ALD589804 ALD655323:ALD655332 ALD655337:ALD655340 ALD720859:ALD720868 ALD720873:ALD720876 ALD786395:ALD786404 ALD786409:ALD786412 ALD851931:ALD851940 ALD851945:ALD851948 ALD917467:ALD917476 ALD917481:ALD917484 ALD983003:ALD983012 ALD983017:ALD983020 AUZ8:AUZ15 AUZ65499:AUZ65508 AUZ65513:AUZ65516 AUZ131035:AUZ131044 AUZ131049:AUZ131052 AUZ196571:AUZ196580 AUZ196585:AUZ196588 AUZ262107:AUZ262116 AUZ262121:AUZ262124 AUZ327643:AUZ327652 AUZ327657:AUZ327660 AUZ393179:AUZ393188 AUZ393193:AUZ393196 AUZ458715:AUZ458724 AUZ458729:AUZ458732 AUZ524251:AUZ524260 AUZ524265:AUZ524268 AUZ589787:AUZ589796 AUZ589801:AUZ589804 AUZ655323:AUZ655332 AUZ655337:AUZ655340 AUZ720859:AUZ720868 AUZ720873:AUZ720876 AUZ786395:AUZ786404 AUZ786409:AUZ786412 AUZ851931:AUZ851940 AUZ851945:AUZ851948 AUZ917467:AUZ917476 AUZ917481:AUZ917484 AUZ983003:AUZ983012 AUZ983017:AUZ983020 BEV8:BEV15 BEV65499:BEV65508 BEV65513:BEV65516 BEV131035:BEV131044 BEV131049:BEV131052 BEV196571:BEV196580 BEV196585:BEV196588 BEV262107:BEV262116 BEV262121:BEV262124 BEV327643:BEV327652 BEV327657:BEV327660 BEV393179:BEV393188 BEV393193:BEV393196 BEV458715:BEV458724 BEV458729:BEV458732 BEV524251:BEV524260 BEV524265:BEV524268 BEV589787:BEV589796 BEV589801:BEV589804 BEV655323:BEV655332 BEV655337:BEV655340 BEV720859:BEV720868 BEV720873:BEV720876 BEV786395:BEV786404 BEV786409:BEV786412 BEV851931:BEV851940 BEV851945:BEV851948 BEV917467:BEV917476 BEV917481:BEV917484 BEV983003:BEV983012 BEV983017:BEV983020 BOR8:BOR15 BOR65499:BOR65508 BOR65513:BOR65516 BOR131035:BOR131044 BOR131049:BOR131052 BOR196571:BOR196580 BOR196585:BOR196588 BOR262107:BOR262116 BOR262121:BOR262124 BOR327643:BOR327652 BOR327657:BOR327660 BOR393179:BOR393188 BOR393193:BOR393196 BOR458715:BOR458724 BOR458729:BOR458732 BOR524251:BOR524260 BOR524265:BOR524268 BOR589787:BOR589796 BOR589801:BOR589804 BOR655323:BOR655332 BOR655337:BOR655340 BOR720859:BOR720868 BOR720873:BOR720876 BOR786395:BOR786404 BOR786409:BOR786412 BOR851931:BOR851940 BOR851945:BOR851948 BOR917467:BOR917476 BOR917481:BOR917484 BOR983003:BOR983012 BOR983017:BOR983020 BYN8:BYN15 BYN65499:BYN65508 BYN65513:BYN65516 BYN131035:BYN131044 BYN131049:BYN131052 BYN196571:BYN196580 BYN196585:BYN196588 BYN262107:BYN262116 BYN262121:BYN262124 BYN327643:BYN327652 BYN327657:BYN327660 BYN393179:BYN393188 BYN393193:BYN393196 BYN458715:BYN458724 BYN458729:BYN458732 BYN524251:BYN524260 BYN524265:BYN524268 BYN589787:BYN589796 BYN589801:BYN589804 BYN655323:BYN655332 BYN655337:BYN655340 BYN720859:BYN720868 BYN720873:BYN720876 BYN786395:BYN786404 BYN786409:BYN786412 BYN851931:BYN851940 BYN851945:BYN851948 BYN917467:BYN917476 BYN917481:BYN917484 BYN983003:BYN983012 BYN983017:BYN983020 CIJ8:CIJ15 CIJ65499:CIJ65508 CIJ65513:CIJ65516 CIJ131035:CIJ131044 CIJ131049:CIJ131052 CIJ196571:CIJ196580 CIJ196585:CIJ196588 CIJ262107:CIJ262116 CIJ262121:CIJ262124 CIJ327643:CIJ327652 CIJ327657:CIJ327660 CIJ393179:CIJ393188 CIJ393193:CIJ393196 CIJ458715:CIJ458724 CIJ458729:CIJ458732 CIJ524251:CIJ524260 CIJ524265:CIJ524268 CIJ589787:CIJ589796 CIJ589801:CIJ589804 CIJ655323:CIJ655332 CIJ655337:CIJ655340 CIJ720859:CIJ720868 CIJ720873:CIJ720876 CIJ786395:CIJ786404 CIJ786409:CIJ786412 CIJ851931:CIJ851940 CIJ851945:CIJ851948 CIJ917467:CIJ917476 CIJ917481:CIJ917484 CIJ983003:CIJ983012 CIJ983017:CIJ983020 CSF8:CSF15 CSF65499:CSF65508 CSF65513:CSF65516 CSF131035:CSF131044 CSF131049:CSF131052 CSF196571:CSF196580 CSF196585:CSF196588 CSF262107:CSF262116 CSF262121:CSF262124 CSF327643:CSF327652 CSF327657:CSF327660 CSF393179:CSF393188 CSF393193:CSF393196 CSF458715:CSF458724 CSF458729:CSF458732 CSF524251:CSF524260 CSF524265:CSF524268 CSF589787:CSF589796 CSF589801:CSF589804 CSF655323:CSF655332 CSF655337:CSF655340 CSF720859:CSF720868 CSF720873:CSF720876 CSF786395:CSF786404 CSF786409:CSF786412 CSF851931:CSF851940 CSF851945:CSF851948 CSF917467:CSF917476 CSF917481:CSF917484 CSF983003:CSF983012 CSF983017:CSF983020 DCB8:DCB15 DCB65499:DCB65508 DCB65513:DCB65516 DCB131035:DCB131044 DCB131049:DCB131052 DCB196571:DCB196580 DCB196585:DCB196588 DCB262107:DCB262116 DCB262121:DCB262124 DCB327643:DCB327652 DCB327657:DCB327660 DCB393179:DCB393188 DCB393193:DCB393196 DCB458715:DCB458724 DCB458729:DCB458732 DCB524251:DCB524260 DCB524265:DCB524268 DCB589787:DCB589796 DCB589801:DCB589804 DCB655323:DCB655332 DCB655337:DCB655340 DCB720859:DCB720868 DCB720873:DCB720876 DCB786395:DCB786404 DCB786409:DCB786412 DCB851931:DCB851940 DCB851945:DCB851948 DCB917467:DCB917476 DCB917481:DCB917484 DCB983003:DCB983012 DCB983017:DCB983020 DLX8:DLX15 DLX65499:DLX65508 DLX65513:DLX65516 DLX131035:DLX131044 DLX131049:DLX131052 DLX196571:DLX196580 DLX196585:DLX196588 DLX262107:DLX262116 DLX262121:DLX262124 DLX327643:DLX327652 DLX327657:DLX327660 DLX393179:DLX393188 DLX393193:DLX393196 DLX458715:DLX458724 DLX458729:DLX458732 DLX524251:DLX524260 DLX524265:DLX524268 DLX589787:DLX589796 DLX589801:DLX589804 DLX655323:DLX655332 DLX655337:DLX655340 DLX720859:DLX720868 DLX720873:DLX720876 DLX786395:DLX786404 DLX786409:DLX786412 DLX851931:DLX851940 DLX851945:DLX851948 DLX917467:DLX917476 DLX917481:DLX917484 DLX983003:DLX983012 DLX983017:DLX983020 DVT8:DVT15 DVT65499:DVT65508 DVT65513:DVT65516 DVT131035:DVT131044 DVT131049:DVT131052 DVT196571:DVT196580 DVT196585:DVT196588 DVT262107:DVT262116 DVT262121:DVT262124 DVT327643:DVT327652 DVT327657:DVT327660 DVT393179:DVT393188 DVT393193:DVT393196 DVT458715:DVT458724 DVT458729:DVT458732 DVT524251:DVT524260 DVT524265:DVT524268 DVT589787:DVT589796 DVT589801:DVT589804 DVT655323:DVT655332 DVT655337:DVT655340 DVT720859:DVT720868 DVT720873:DVT720876 DVT786395:DVT786404 DVT786409:DVT786412 DVT851931:DVT851940 DVT851945:DVT851948 DVT917467:DVT917476 DVT917481:DVT917484 DVT983003:DVT983012 DVT983017:DVT983020 EFP8:EFP15 EFP65499:EFP65508 EFP65513:EFP65516 EFP131035:EFP131044 EFP131049:EFP131052 EFP196571:EFP196580 EFP196585:EFP196588 EFP262107:EFP262116 EFP262121:EFP262124 EFP327643:EFP327652 EFP327657:EFP327660 EFP393179:EFP393188 EFP393193:EFP393196 EFP458715:EFP458724 EFP458729:EFP458732 EFP524251:EFP524260 EFP524265:EFP524268 EFP589787:EFP589796 EFP589801:EFP589804 EFP655323:EFP655332 EFP655337:EFP655340 EFP720859:EFP720868 EFP720873:EFP720876 EFP786395:EFP786404 EFP786409:EFP786412 EFP851931:EFP851940 EFP851945:EFP851948 EFP917467:EFP917476 EFP917481:EFP917484 EFP983003:EFP983012 EFP983017:EFP983020 EPL8:EPL15 EPL65499:EPL65508 EPL65513:EPL65516 EPL131035:EPL131044 EPL131049:EPL131052 EPL196571:EPL196580 EPL196585:EPL196588 EPL262107:EPL262116 EPL262121:EPL262124 EPL327643:EPL327652 EPL327657:EPL327660 EPL393179:EPL393188 EPL393193:EPL393196 EPL458715:EPL458724 EPL458729:EPL458732 EPL524251:EPL524260 EPL524265:EPL524268 EPL589787:EPL589796 EPL589801:EPL589804 EPL655323:EPL655332 EPL655337:EPL655340 EPL720859:EPL720868 EPL720873:EPL720876 EPL786395:EPL786404 EPL786409:EPL786412 EPL851931:EPL851940 EPL851945:EPL851948 EPL917467:EPL917476 EPL917481:EPL917484 EPL983003:EPL983012 EPL983017:EPL983020 EZH8:EZH15 EZH65499:EZH65508 EZH65513:EZH65516 EZH131035:EZH131044 EZH131049:EZH131052 EZH196571:EZH196580 EZH196585:EZH196588 EZH262107:EZH262116 EZH262121:EZH262124 EZH327643:EZH327652 EZH327657:EZH327660 EZH393179:EZH393188 EZH393193:EZH393196 EZH458715:EZH458724 EZH458729:EZH458732 EZH524251:EZH524260 EZH524265:EZH524268 EZH589787:EZH589796 EZH589801:EZH589804 EZH655323:EZH655332 EZH655337:EZH655340 EZH720859:EZH720868 EZH720873:EZH720876 EZH786395:EZH786404 EZH786409:EZH786412 EZH851931:EZH851940 EZH851945:EZH851948 EZH917467:EZH917476 EZH917481:EZH917484 EZH983003:EZH983012 EZH983017:EZH983020 FJD8:FJD15 FJD65499:FJD65508 FJD65513:FJD65516 FJD131035:FJD131044 FJD131049:FJD131052 FJD196571:FJD196580 FJD196585:FJD196588 FJD262107:FJD262116 FJD262121:FJD262124 FJD327643:FJD327652 FJD327657:FJD327660 FJD393179:FJD393188 FJD393193:FJD393196 FJD458715:FJD458724 FJD458729:FJD458732 FJD524251:FJD524260 FJD524265:FJD524268 FJD589787:FJD589796 FJD589801:FJD589804 FJD655323:FJD655332 FJD655337:FJD655340 FJD720859:FJD720868 FJD720873:FJD720876 FJD786395:FJD786404 FJD786409:FJD786412 FJD851931:FJD851940 FJD851945:FJD851948 FJD917467:FJD917476 FJD917481:FJD917484 FJD983003:FJD983012 FJD983017:FJD983020 FSZ8:FSZ15 FSZ65499:FSZ65508 FSZ65513:FSZ65516 FSZ131035:FSZ131044 FSZ131049:FSZ131052 FSZ196571:FSZ196580 FSZ196585:FSZ196588 FSZ262107:FSZ262116 FSZ262121:FSZ262124 FSZ327643:FSZ327652 FSZ327657:FSZ327660 FSZ393179:FSZ393188 FSZ393193:FSZ393196 FSZ458715:FSZ458724 FSZ458729:FSZ458732 FSZ524251:FSZ524260 FSZ524265:FSZ524268 FSZ589787:FSZ589796 FSZ589801:FSZ589804 FSZ655323:FSZ655332 FSZ655337:FSZ655340 FSZ720859:FSZ720868 FSZ720873:FSZ720876 FSZ786395:FSZ786404 FSZ786409:FSZ786412 FSZ851931:FSZ851940 FSZ851945:FSZ851948 FSZ917467:FSZ917476 FSZ917481:FSZ917484 FSZ983003:FSZ983012 FSZ983017:FSZ983020 GCV8:GCV15 GCV65499:GCV65508 GCV65513:GCV65516 GCV131035:GCV131044 GCV131049:GCV131052 GCV196571:GCV196580 GCV196585:GCV196588 GCV262107:GCV262116 GCV262121:GCV262124 GCV327643:GCV327652 GCV327657:GCV327660 GCV393179:GCV393188 GCV393193:GCV393196 GCV458715:GCV458724 GCV458729:GCV458732 GCV524251:GCV524260 GCV524265:GCV524268 GCV589787:GCV589796 GCV589801:GCV589804 GCV655323:GCV655332 GCV655337:GCV655340 GCV720859:GCV720868 GCV720873:GCV720876 GCV786395:GCV786404 GCV786409:GCV786412 GCV851931:GCV851940 GCV851945:GCV851948 GCV917467:GCV917476 GCV917481:GCV917484 GCV983003:GCV983012 GCV983017:GCV983020 GMR8:GMR15 GMR65499:GMR65508 GMR65513:GMR65516 GMR131035:GMR131044 GMR131049:GMR131052 GMR196571:GMR196580 GMR196585:GMR196588 GMR262107:GMR262116 GMR262121:GMR262124 GMR327643:GMR327652 GMR327657:GMR327660 GMR393179:GMR393188 GMR393193:GMR393196 GMR458715:GMR458724 GMR458729:GMR458732 GMR524251:GMR524260 GMR524265:GMR524268 GMR589787:GMR589796 GMR589801:GMR589804 GMR655323:GMR655332 GMR655337:GMR655340 GMR720859:GMR720868 GMR720873:GMR720876 GMR786395:GMR786404 GMR786409:GMR786412 GMR851931:GMR851940 GMR851945:GMR851948 GMR917467:GMR917476 GMR917481:GMR917484 GMR983003:GMR983012 GMR983017:GMR983020 GWN8:GWN15 GWN65499:GWN65508 GWN65513:GWN65516 GWN131035:GWN131044 GWN131049:GWN131052 GWN196571:GWN196580 GWN196585:GWN196588 GWN262107:GWN262116 GWN262121:GWN262124 GWN327643:GWN327652 GWN327657:GWN327660 GWN393179:GWN393188 GWN393193:GWN393196 GWN458715:GWN458724 GWN458729:GWN458732 GWN524251:GWN524260 GWN524265:GWN524268 GWN589787:GWN589796 GWN589801:GWN589804 GWN655323:GWN655332 GWN655337:GWN655340 GWN720859:GWN720868 GWN720873:GWN720876 GWN786395:GWN786404 GWN786409:GWN786412 GWN851931:GWN851940 GWN851945:GWN851948 GWN917467:GWN917476 GWN917481:GWN917484 GWN983003:GWN983012 GWN983017:GWN983020 HGJ8:HGJ15 HGJ65499:HGJ65508 HGJ65513:HGJ65516 HGJ131035:HGJ131044 HGJ131049:HGJ131052 HGJ196571:HGJ196580 HGJ196585:HGJ196588 HGJ262107:HGJ262116 HGJ262121:HGJ262124 HGJ327643:HGJ327652 HGJ327657:HGJ327660 HGJ393179:HGJ393188 HGJ393193:HGJ393196 HGJ458715:HGJ458724 HGJ458729:HGJ458732 HGJ524251:HGJ524260 HGJ524265:HGJ524268 HGJ589787:HGJ589796 HGJ589801:HGJ589804 HGJ655323:HGJ655332 HGJ655337:HGJ655340 HGJ720859:HGJ720868 HGJ720873:HGJ720876 HGJ786395:HGJ786404 HGJ786409:HGJ786412 HGJ851931:HGJ851940 HGJ851945:HGJ851948 HGJ917467:HGJ917476 HGJ917481:HGJ917484 HGJ983003:HGJ983012 HGJ983017:HGJ983020 HQF8:HQF15 HQF65499:HQF65508 HQF65513:HQF65516 HQF131035:HQF131044 HQF131049:HQF131052 HQF196571:HQF196580 HQF196585:HQF196588 HQF262107:HQF262116 HQF262121:HQF262124 HQF327643:HQF327652 HQF327657:HQF327660 HQF393179:HQF393188 HQF393193:HQF393196 HQF458715:HQF458724 HQF458729:HQF458732 HQF524251:HQF524260 HQF524265:HQF524268 HQF589787:HQF589796 HQF589801:HQF589804 HQF655323:HQF655332 HQF655337:HQF655340 HQF720859:HQF720868 HQF720873:HQF720876 HQF786395:HQF786404 HQF786409:HQF786412 HQF851931:HQF851940 HQF851945:HQF851948 HQF917467:HQF917476 HQF917481:HQF917484 HQF983003:HQF983012 HQF983017:HQF983020 IAB8:IAB15 IAB65499:IAB65508 IAB65513:IAB65516 IAB131035:IAB131044 IAB131049:IAB131052 IAB196571:IAB196580 IAB196585:IAB196588 IAB262107:IAB262116 IAB262121:IAB262124 IAB327643:IAB327652 IAB327657:IAB327660 IAB393179:IAB393188 IAB393193:IAB393196 IAB458715:IAB458724 IAB458729:IAB458732 IAB524251:IAB524260 IAB524265:IAB524268 IAB589787:IAB589796 IAB589801:IAB589804 IAB655323:IAB655332 IAB655337:IAB655340 IAB720859:IAB720868 IAB720873:IAB720876 IAB786395:IAB786404 IAB786409:IAB786412 IAB851931:IAB851940 IAB851945:IAB851948 IAB917467:IAB917476 IAB917481:IAB917484 IAB983003:IAB983012 IAB983017:IAB983020 IJX8:IJX15 IJX65499:IJX65508 IJX65513:IJX65516 IJX131035:IJX131044 IJX131049:IJX131052 IJX196571:IJX196580 IJX196585:IJX196588 IJX262107:IJX262116 IJX262121:IJX262124 IJX327643:IJX327652 IJX327657:IJX327660 IJX393179:IJX393188 IJX393193:IJX393196 IJX458715:IJX458724 IJX458729:IJX458732 IJX524251:IJX524260 IJX524265:IJX524268 IJX589787:IJX589796 IJX589801:IJX589804 IJX655323:IJX655332 IJX655337:IJX655340 IJX720859:IJX720868 IJX720873:IJX720876 IJX786395:IJX786404 IJX786409:IJX786412 IJX851931:IJX851940 IJX851945:IJX851948 IJX917467:IJX917476 IJX917481:IJX917484 IJX983003:IJX983012 IJX983017:IJX983020 ITT8:ITT15 ITT65499:ITT65508 ITT65513:ITT65516 ITT131035:ITT131044 ITT131049:ITT131052 ITT196571:ITT196580 ITT196585:ITT196588 ITT262107:ITT262116 ITT262121:ITT262124 ITT327643:ITT327652 ITT327657:ITT327660 ITT393179:ITT393188 ITT393193:ITT393196 ITT458715:ITT458724 ITT458729:ITT458732 ITT524251:ITT524260 ITT524265:ITT524268 ITT589787:ITT589796 ITT589801:ITT589804 ITT655323:ITT655332 ITT655337:ITT655340 ITT720859:ITT720868 ITT720873:ITT720876 ITT786395:ITT786404 ITT786409:ITT786412 ITT851931:ITT851940 ITT851945:ITT851948 ITT917467:ITT917476 ITT917481:ITT917484 ITT983003:ITT983012 ITT983017:ITT983020 JDP8:JDP15 JDP65499:JDP65508 JDP65513:JDP65516 JDP131035:JDP131044 JDP131049:JDP131052 JDP196571:JDP196580 JDP196585:JDP196588 JDP262107:JDP262116 JDP262121:JDP262124 JDP327643:JDP327652 JDP327657:JDP327660 JDP393179:JDP393188 JDP393193:JDP393196 JDP458715:JDP458724 JDP458729:JDP458732 JDP524251:JDP524260 JDP524265:JDP524268 JDP589787:JDP589796 JDP589801:JDP589804 JDP655323:JDP655332 JDP655337:JDP655340 JDP720859:JDP720868 JDP720873:JDP720876 JDP786395:JDP786404 JDP786409:JDP786412 JDP851931:JDP851940 JDP851945:JDP851948 JDP917467:JDP917476 JDP917481:JDP917484 JDP983003:JDP983012 JDP983017:JDP983020 JNL8:JNL15 JNL65499:JNL65508 JNL65513:JNL65516 JNL131035:JNL131044 JNL131049:JNL131052 JNL196571:JNL196580 JNL196585:JNL196588 JNL262107:JNL262116 JNL262121:JNL262124 JNL327643:JNL327652 JNL327657:JNL327660 JNL393179:JNL393188 JNL393193:JNL393196 JNL458715:JNL458724 JNL458729:JNL458732 JNL524251:JNL524260 JNL524265:JNL524268 JNL589787:JNL589796 JNL589801:JNL589804 JNL655323:JNL655332 JNL655337:JNL655340 JNL720859:JNL720868 JNL720873:JNL720876 JNL786395:JNL786404 JNL786409:JNL786412 JNL851931:JNL851940 JNL851945:JNL851948 JNL917467:JNL917476 JNL917481:JNL917484 JNL983003:JNL983012 JNL983017:JNL983020 JXH8:JXH15 JXH65499:JXH65508 JXH65513:JXH65516 JXH131035:JXH131044 JXH131049:JXH131052 JXH196571:JXH196580 JXH196585:JXH196588 JXH262107:JXH262116 JXH262121:JXH262124 JXH327643:JXH327652 JXH327657:JXH327660 JXH393179:JXH393188 JXH393193:JXH393196 JXH458715:JXH458724 JXH458729:JXH458732 JXH524251:JXH524260 JXH524265:JXH524268 JXH589787:JXH589796 JXH589801:JXH589804 JXH655323:JXH655332 JXH655337:JXH655340 JXH720859:JXH720868 JXH720873:JXH720876 JXH786395:JXH786404 JXH786409:JXH786412 JXH851931:JXH851940 JXH851945:JXH851948 JXH917467:JXH917476 JXH917481:JXH917484 JXH983003:JXH983012 JXH983017:JXH983020 KHD8:KHD15 KHD65499:KHD65508 KHD65513:KHD65516 KHD131035:KHD131044 KHD131049:KHD131052 KHD196571:KHD196580 KHD196585:KHD196588 KHD262107:KHD262116 KHD262121:KHD262124 KHD327643:KHD327652 KHD327657:KHD327660 KHD393179:KHD393188 KHD393193:KHD393196 KHD458715:KHD458724 KHD458729:KHD458732 KHD524251:KHD524260 KHD524265:KHD524268 KHD589787:KHD589796 KHD589801:KHD589804 KHD655323:KHD655332 KHD655337:KHD655340 KHD720859:KHD720868 KHD720873:KHD720876 KHD786395:KHD786404 KHD786409:KHD786412 KHD851931:KHD851940 KHD851945:KHD851948 KHD917467:KHD917476 KHD917481:KHD917484 KHD983003:KHD983012 KHD983017:KHD983020 KQZ8:KQZ15 KQZ65499:KQZ65508 KQZ65513:KQZ65516 KQZ131035:KQZ131044 KQZ131049:KQZ131052 KQZ196571:KQZ196580 KQZ196585:KQZ196588 KQZ262107:KQZ262116 KQZ262121:KQZ262124 KQZ327643:KQZ327652 KQZ327657:KQZ327660 KQZ393179:KQZ393188 KQZ393193:KQZ393196 KQZ458715:KQZ458724 KQZ458729:KQZ458732 KQZ524251:KQZ524260 KQZ524265:KQZ524268 KQZ589787:KQZ589796 KQZ589801:KQZ589804 KQZ655323:KQZ655332 KQZ655337:KQZ655340 KQZ720859:KQZ720868 KQZ720873:KQZ720876 KQZ786395:KQZ786404 KQZ786409:KQZ786412 KQZ851931:KQZ851940 KQZ851945:KQZ851948 KQZ917467:KQZ917476 KQZ917481:KQZ917484 KQZ983003:KQZ983012 KQZ983017:KQZ983020 LAV8:LAV15 LAV65499:LAV65508 LAV65513:LAV65516 LAV131035:LAV131044 LAV131049:LAV131052 LAV196571:LAV196580 LAV196585:LAV196588 LAV262107:LAV262116 LAV262121:LAV262124 LAV327643:LAV327652 LAV327657:LAV327660 LAV393179:LAV393188 LAV393193:LAV393196 LAV458715:LAV458724 LAV458729:LAV458732 LAV524251:LAV524260 LAV524265:LAV524268 LAV589787:LAV589796 LAV589801:LAV589804 LAV655323:LAV655332 LAV655337:LAV655340 LAV720859:LAV720868 LAV720873:LAV720876 LAV786395:LAV786404 LAV786409:LAV786412 LAV851931:LAV851940 LAV851945:LAV851948 LAV917467:LAV917476 LAV917481:LAV917484 LAV983003:LAV983012 LAV983017:LAV983020 LKR8:LKR15 LKR65499:LKR65508 LKR65513:LKR65516 LKR131035:LKR131044 LKR131049:LKR131052 LKR196571:LKR196580 LKR196585:LKR196588 LKR262107:LKR262116 LKR262121:LKR262124 LKR327643:LKR327652 LKR327657:LKR327660 LKR393179:LKR393188 LKR393193:LKR393196 LKR458715:LKR458724 LKR458729:LKR458732 LKR524251:LKR524260 LKR524265:LKR524268 LKR589787:LKR589796 LKR589801:LKR589804 LKR655323:LKR655332 LKR655337:LKR655340 LKR720859:LKR720868 LKR720873:LKR720876 LKR786395:LKR786404 LKR786409:LKR786412 LKR851931:LKR851940 LKR851945:LKR851948 LKR917467:LKR917476 LKR917481:LKR917484 LKR983003:LKR983012 LKR983017:LKR983020 LUN8:LUN15 LUN65499:LUN65508 LUN65513:LUN65516 LUN131035:LUN131044 LUN131049:LUN131052 LUN196571:LUN196580 LUN196585:LUN196588 LUN262107:LUN262116 LUN262121:LUN262124 LUN327643:LUN327652 LUN327657:LUN327660 LUN393179:LUN393188 LUN393193:LUN393196 LUN458715:LUN458724 LUN458729:LUN458732 LUN524251:LUN524260 LUN524265:LUN524268 LUN589787:LUN589796 LUN589801:LUN589804 LUN655323:LUN655332 LUN655337:LUN655340 LUN720859:LUN720868 LUN720873:LUN720876 LUN786395:LUN786404 LUN786409:LUN786412 LUN851931:LUN851940 LUN851945:LUN851948 LUN917467:LUN917476 LUN917481:LUN917484 LUN983003:LUN983012 LUN983017:LUN983020 MEJ8:MEJ15 MEJ65499:MEJ65508 MEJ65513:MEJ65516 MEJ131035:MEJ131044 MEJ131049:MEJ131052 MEJ196571:MEJ196580 MEJ196585:MEJ196588 MEJ262107:MEJ262116 MEJ262121:MEJ262124 MEJ327643:MEJ327652 MEJ327657:MEJ327660 MEJ393179:MEJ393188 MEJ393193:MEJ393196 MEJ458715:MEJ458724 MEJ458729:MEJ458732 MEJ524251:MEJ524260 MEJ524265:MEJ524268 MEJ589787:MEJ589796 MEJ589801:MEJ589804 MEJ655323:MEJ655332 MEJ655337:MEJ655340 MEJ720859:MEJ720868 MEJ720873:MEJ720876 MEJ786395:MEJ786404 MEJ786409:MEJ786412 MEJ851931:MEJ851940 MEJ851945:MEJ851948 MEJ917467:MEJ917476 MEJ917481:MEJ917484 MEJ983003:MEJ983012 MEJ983017:MEJ983020 MOF8:MOF15 MOF65499:MOF65508 MOF65513:MOF65516 MOF131035:MOF131044 MOF131049:MOF131052 MOF196571:MOF196580 MOF196585:MOF196588 MOF262107:MOF262116 MOF262121:MOF262124 MOF327643:MOF327652 MOF327657:MOF327660 MOF393179:MOF393188 MOF393193:MOF393196 MOF458715:MOF458724 MOF458729:MOF458732 MOF524251:MOF524260 MOF524265:MOF524268 MOF589787:MOF589796 MOF589801:MOF589804 MOF655323:MOF655332 MOF655337:MOF655340 MOF720859:MOF720868 MOF720873:MOF720876 MOF786395:MOF786404 MOF786409:MOF786412 MOF851931:MOF851940 MOF851945:MOF851948 MOF917467:MOF917476 MOF917481:MOF917484 MOF983003:MOF983012 MOF983017:MOF983020 MYB8:MYB15 MYB65499:MYB65508 MYB65513:MYB65516 MYB131035:MYB131044 MYB131049:MYB131052 MYB196571:MYB196580 MYB196585:MYB196588 MYB262107:MYB262116 MYB262121:MYB262124 MYB327643:MYB327652 MYB327657:MYB327660 MYB393179:MYB393188 MYB393193:MYB393196 MYB458715:MYB458724 MYB458729:MYB458732 MYB524251:MYB524260 MYB524265:MYB524268 MYB589787:MYB589796 MYB589801:MYB589804 MYB655323:MYB655332 MYB655337:MYB655340 MYB720859:MYB720868 MYB720873:MYB720876 MYB786395:MYB786404 MYB786409:MYB786412 MYB851931:MYB851940 MYB851945:MYB851948 MYB917467:MYB917476 MYB917481:MYB917484 MYB983003:MYB983012 MYB983017:MYB983020 NHX8:NHX15 NHX65499:NHX65508 NHX65513:NHX65516 NHX131035:NHX131044 NHX131049:NHX131052 NHX196571:NHX196580 NHX196585:NHX196588 NHX262107:NHX262116 NHX262121:NHX262124 NHX327643:NHX327652 NHX327657:NHX327660 NHX393179:NHX393188 NHX393193:NHX393196 NHX458715:NHX458724 NHX458729:NHX458732 NHX524251:NHX524260 NHX524265:NHX524268 NHX589787:NHX589796 NHX589801:NHX589804 NHX655323:NHX655332 NHX655337:NHX655340 NHX720859:NHX720868 NHX720873:NHX720876 NHX786395:NHX786404 NHX786409:NHX786412 NHX851931:NHX851940 NHX851945:NHX851948 NHX917467:NHX917476 NHX917481:NHX917484 NHX983003:NHX983012 NHX983017:NHX983020 NRT8:NRT15 NRT65499:NRT65508 NRT65513:NRT65516 NRT131035:NRT131044 NRT131049:NRT131052 NRT196571:NRT196580 NRT196585:NRT196588 NRT262107:NRT262116 NRT262121:NRT262124 NRT327643:NRT327652 NRT327657:NRT327660 NRT393179:NRT393188 NRT393193:NRT393196 NRT458715:NRT458724 NRT458729:NRT458732 NRT524251:NRT524260 NRT524265:NRT524268 NRT589787:NRT589796 NRT589801:NRT589804 NRT655323:NRT655332 NRT655337:NRT655340 NRT720859:NRT720868 NRT720873:NRT720876 NRT786395:NRT786404 NRT786409:NRT786412 NRT851931:NRT851940 NRT851945:NRT851948 NRT917467:NRT917476 NRT917481:NRT917484 NRT983003:NRT983012 NRT983017:NRT983020 OBP8:OBP15 OBP65499:OBP65508 OBP65513:OBP65516 OBP131035:OBP131044 OBP131049:OBP131052 OBP196571:OBP196580 OBP196585:OBP196588 OBP262107:OBP262116 OBP262121:OBP262124 OBP327643:OBP327652 OBP327657:OBP327660 OBP393179:OBP393188 OBP393193:OBP393196 OBP458715:OBP458724 OBP458729:OBP458732 OBP524251:OBP524260 OBP524265:OBP524268 OBP589787:OBP589796 OBP589801:OBP589804 OBP655323:OBP655332 OBP655337:OBP655340 OBP720859:OBP720868 OBP720873:OBP720876 OBP786395:OBP786404 OBP786409:OBP786412 OBP851931:OBP851940 OBP851945:OBP851948 OBP917467:OBP917476 OBP917481:OBP917484 OBP983003:OBP983012 OBP983017:OBP983020 OLL8:OLL15 OLL65499:OLL65508 OLL65513:OLL65516 OLL131035:OLL131044 OLL131049:OLL131052 OLL196571:OLL196580 OLL196585:OLL196588 OLL262107:OLL262116 OLL262121:OLL262124 OLL327643:OLL327652 OLL327657:OLL327660 OLL393179:OLL393188 OLL393193:OLL393196 OLL458715:OLL458724 OLL458729:OLL458732 OLL524251:OLL524260 OLL524265:OLL524268 OLL589787:OLL589796 OLL589801:OLL589804 OLL655323:OLL655332 OLL655337:OLL655340 OLL720859:OLL720868 OLL720873:OLL720876 OLL786395:OLL786404 OLL786409:OLL786412 OLL851931:OLL851940 OLL851945:OLL851948 OLL917467:OLL917476 OLL917481:OLL917484 OLL983003:OLL983012 OLL983017:OLL983020 OVH8:OVH15 OVH65499:OVH65508 OVH65513:OVH65516 OVH131035:OVH131044 OVH131049:OVH131052 OVH196571:OVH196580 OVH196585:OVH196588 OVH262107:OVH262116 OVH262121:OVH262124 OVH327643:OVH327652 OVH327657:OVH327660 OVH393179:OVH393188 OVH393193:OVH393196 OVH458715:OVH458724 OVH458729:OVH458732 OVH524251:OVH524260 OVH524265:OVH524268 OVH589787:OVH589796 OVH589801:OVH589804 OVH655323:OVH655332 OVH655337:OVH655340 OVH720859:OVH720868 OVH720873:OVH720876 OVH786395:OVH786404 OVH786409:OVH786412 OVH851931:OVH851940 OVH851945:OVH851948 OVH917467:OVH917476 OVH917481:OVH917484 OVH983003:OVH983012 OVH983017:OVH983020 PFD8:PFD15 PFD65499:PFD65508 PFD65513:PFD65516 PFD131035:PFD131044 PFD131049:PFD131052 PFD196571:PFD196580 PFD196585:PFD196588 PFD262107:PFD262116 PFD262121:PFD262124 PFD327643:PFD327652 PFD327657:PFD327660 PFD393179:PFD393188 PFD393193:PFD393196 PFD458715:PFD458724 PFD458729:PFD458732 PFD524251:PFD524260 PFD524265:PFD524268 PFD589787:PFD589796 PFD589801:PFD589804 PFD655323:PFD655332 PFD655337:PFD655340 PFD720859:PFD720868 PFD720873:PFD720876 PFD786395:PFD786404 PFD786409:PFD786412 PFD851931:PFD851940 PFD851945:PFD851948 PFD917467:PFD917476 PFD917481:PFD917484 PFD983003:PFD983012 PFD983017:PFD983020 POZ8:POZ15 POZ65499:POZ65508 POZ65513:POZ65516 POZ131035:POZ131044 POZ131049:POZ131052 POZ196571:POZ196580 POZ196585:POZ196588 POZ262107:POZ262116 POZ262121:POZ262124 POZ327643:POZ327652 POZ327657:POZ327660 POZ393179:POZ393188 POZ393193:POZ393196 POZ458715:POZ458724 POZ458729:POZ458732 POZ524251:POZ524260 POZ524265:POZ524268 POZ589787:POZ589796 POZ589801:POZ589804 POZ655323:POZ655332 POZ655337:POZ655340 POZ720859:POZ720868 POZ720873:POZ720876 POZ786395:POZ786404 POZ786409:POZ786412 POZ851931:POZ851940 POZ851945:POZ851948 POZ917467:POZ917476 POZ917481:POZ917484 POZ983003:POZ983012 POZ983017:POZ983020 PYV8:PYV15 PYV65499:PYV65508 PYV65513:PYV65516 PYV131035:PYV131044 PYV131049:PYV131052 PYV196571:PYV196580 PYV196585:PYV196588 PYV262107:PYV262116 PYV262121:PYV262124 PYV327643:PYV327652 PYV327657:PYV327660 PYV393179:PYV393188 PYV393193:PYV393196 PYV458715:PYV458724 PYV458729:PYV458732 PYV524251:PYV524260 PYV524265:PYV524268 PYV589787:PYV589796 PYV589801:PYV589804 PYV655323:PYV655332 PYV655337:PYV655340 PYV720859:PYV720868 PYV720873:PYV720876 PYV786395:PYV786404 PYV786409:PYV786412 PYV851931:PYV851940 PYV851945:PYV851948 PYV917467:PYV917476 PYV917481:PYV917484 PYV983003:PYV983012 PYV983017:PYV983020 QIR8:QIR15 QIR65499:QIR65508 QIR65513:QIR65516 QIR131035:QIR131044 QIR131049:QIR131052 QIR196571:QIR196580 QIR196585:QIR196588 QIR262107:QIR262116 QIR262121:QIR262124 QIR327643:QIR327652 QIR327657:QIR327660 QIR393179:QIR393188 QIR393193:QIR393196 QIR458715:QIR458724 QIR458729:QIR458732 QIR524251:QIR524260 QIR524265:QIR524268 QIR589787:QIR589796 QIR589801:QIR589804 QIR655323:QIR655332 QIR655337:QIR655340 QIR720859:QIR720868 QIR720873:QIR720876 QIR786395:QIR786404 QIR786409:QIR786412 QIR851931:QIR851940 QIR851945:QIR851948 QIR917467:QIR917476 QIR917481:QIR917484 QIR983003:QIR983012 QIR983017:QIR983020 QSN8:QSN15 QSN65499:QSN65508 QSN65513:QSN65516 QSN131035:QSN131044 QSN131049:QSN131052 QSN196571:QSN196580 QSN196585:QSN196588 QSN262107:QSN262116 QSN262121:QSN262124 QSN327643:QSN327652 QSN327657:QSN327660 QSN393179:QSN393188 QSN393193:QSN393196 QSN458715:QSN458724 QSN458729:QSN458732 QSN524251:QSN524260 QSN524265:QSN524268 QSN589787:QSN589796 QSN589801:QSN589804 QSN655323:QSN655332 QSN655337:QSN655340 QSN720859:QSN720868 QSN720873:QSN720876 QSN786395:QSN786404 QSN786409:QSN786412 QSN851931:QSN851940 QSN851945:QSN851948 QSN917467:QSN917476 QSN917481:QSN917484 QSN983003:QSN983012 QSN983017:QSN983020 RCJ8:RCJ15 RCJ65499:RCJ65508 RCJ65513:RCJ65516 RCJ131035:RCJ131044 RCJ131049:RCJ131052 RCJ196571:RCJ196580 RCJ196585:RCJ196588 RCJ262107:RCJ262116 RCJ262121:RCJ262124 RCJ327643:RCJ327652 RCJ327657:RCJ327660 RCJ393179:RCJ393188 RCJ393193:RCJ393196 RCJ458715:RCJ458724 RCJ458729:RCJ458732 RCJ524251:RCJ524260 RCJ524265:RCJ524268 RCJ589787:RCJ589796 RCJ589801:RCJ589804 RCJ655323:RCJ655332 RCJ655337:RCJ655340 RCJ720859:RCJ720868 RCJ720873:RCJ720876 RCJ786395:RCJ786404 RCJ786409:RCJ786412 RCJ851931:RCJ851940 RCJ851945:RCJ851948 RCJ917467:RCJ917476 RCJ917481:RCJ917484 RCJ983003:RCJ983012 RCJ983017:RCJ983020 RMF8:RMF15 RMF65499:RMF65508 RMF65513:RMF65516 RMF131035:RMF131044 RMF131049:RMF131052 RMF196571:RMF196580 RMF196585:RMF196588 RMF262107:RMF262116 RMF262121:RMF262124 RMF327643:RMF327652 RMF327657:RMF327660 RMF393179:RMF393188 RMF393193:RMF393196 RMF458715:RMF458724 RMF458729:RMF458732 RMF524251:RMF524260 RMF524265:RMF524268 RMF589787:RMF589796 RMF589801:RMF589804 RMF655323:RMF655332 RMF655337:RMF655340 RMF720859:RMF720868 RMF720873:RMF720876 RMF786395:RMF786404 RMF786409:RMF786412 RMF851931:RMF851940 RMF851945:RMF851948 RMF917467:RMF917476 RMF917481:RMF917484 RMF983003:RMF983012 RMF983017:RMF983020 RWB8:RWB15 RWB65499:RWB65508 RWB65513:RWB65516 RWB131035:RWB131044 RWB131049:RWB131052 RWB196571:RWB196580 RWB196585:RWB196588 RWB262107:RWB262116 RWB262121:RWB262124 RWB327643:RWB327652 RWB327657:RWB327660 RWB393179:RWB393188 RWB393193:RWB393196 RWB458715:RWB458724 RWB458729:RWB458732 RWB524251:RWB524260 RWB524265:RWB524268 RWB589787:RWB589796 RWB589801:RWB589804 RWB655323:RWB655332 RWB655337:RWB655340 RWB720859:RWB720868 RWB720873:RWB720876 RWB786395:RWB786404 RWB786409:RWB786412 RWB851931:RWB851940 RWB851945:RWB851948 RWB917467:RWB917476 RWB917481:RWB917484 RWB983003:RWB983012 RWB983017:RWB983020 SFX8:SFX15 SFX65499:SFX65508 SFX65513:SFX65516 SFX131035:SFX131044 SFX131049:SFX131052 SFX196571:SFX196580 SFX196585:SFX196588 SFX262107:SFX262116 SFX262121:SFX262124 SFX327643:SFX327652 SFX327657:SFX327660 SFX393179:SFX393188 SFX393193:SFX393196 SFX458715:SFX458724 SFX458729:SFX458732 SFX524251:SFX524260 SFX524265:SFX524268 SFX589787:SFX589796 SFX589801:SFX589804 SFX655323:SFX655332 SFX655337:SFX655340 SFX720859:SFX720868 SFX720873:SFX720876 SFX786395:SFX786404 SFX786409:SFX786412 SFX851931:SFX851940 SFX851945:SFX851948 SFX917467:SFX917476 SFX917481:SFX917484 SFX983003:SFX983012 SFX983017:SFX983020 SPT8:SPT15 SPT65499:SPT65508 SPT65513:SPT65516 SPT131035:SPT131044 SPT131049:SPT131052 SPT196571:SPT196580 SPT196585:SPT196588 SPT262107:SPT262116 SPT262121:SPT262124 SPT327643:SPT327652 SPT327657:SPT327660 SPT393179:SPT393188 SPT393193:SPT393196 SPT458715:SPT458724 SPT458729:SPT458732 SPT524251:SPT524260 SPT524265:SPT524268 SPT589787:SPT589796 SPT589801:SPT589804 SPT655323:SPT655332 SPT655337:SPT655340 SPT720859:SPT720868 SPT720873:SPT720876 SPT786395:SPT786404 SPT786409:SPT786412 SPT851931:SPT851940 SPT851945:SPT851948 SPT917467:SPT917476 SPT917481:SPT917484 SPT983003:SPT983012 SPT983017:SPT983020 SZP8:SZP15 SZP65499:SZP65508 SZP65513:SZP65516 SZP131035:SZP131044 SZP131049:SZP131052 SZP196571:SZP196580 SZP196585:SZP196588 SZP262107:SZP262116 SZP262121:SZP262124 SZP327643:SZP327652 SZP327657:SZP327660 SZP393179:SZP393188 SZP393193:SZP393196 SZP458715:SZP458724 SZP458729:SZP458732 SZP524251:SZP524260 SZP524265:SZP524268 SZP589787:SZP589796 SZP589801:SZP589804 SZP655323:SZP655332 SZP655337:SZP655340 SZP720859:SZP720868 SZP720873:SZP720876 SZP786395:SZP786404 SZP786409:SZP786412 SZP851931:SZP851940 SZP851945:SZP851948 SZP917467:SZP917476 SZP917481:SZP917484 SZP983003:SZP983012 SZP983017:SZP983020 TJL8:TJL15 TJL65499:TJL65508 TJL65513:TJL65516 TJL131035:TJL131044 TJL131049:TJL131052 TJL196571:TJL196580 TJL196585:TJL196588 TJL262107:TJL262116 TJL262121:TJL262124 TJL327643:TJL327652 TJL327657:TJL327660 TJL393179:TJL393188 TJL393193:TJL393196 TJL458715:TJL458724 TJL458729:TJL458732 TJL524251:TJL524260 TJL524265:TJL524268 TJL589787:TJL589796 TJL589801:TJL589804 TJL655323:TJL655332 TJL655337:TJL655340 TJL720859:TJL720868 TJL720873:TJL720876 TJL786395:TJL786404 TJL786409:TJL786412 TJL851931:TJL851940 TJL851945:TJL851948 TJL917467:TJL917476 TJL917481:TJL917484 TJL983003:TJL983012 TJL983017:TJL983020 TTH8:TTH15 TTH65499:TTH65508 TTH65513:TTH65516 TTH131035:TTH131044 TTH131049:TTH131052 TTH196571:TTH196580 TTH196585:TTH196588 TTH262107:TTH262116 TTH262121:TTH262124 TTH327643:TTH327652 TTH327657:TTH327660 TTH393179:TTH393188 TTH393193:TTH393196 TTH458715:TTH458724 TTH458729:TTH458732 TTH524251:TTH524260 TTH524265:TTH524268 TTH589787:TTH589796 TTH589801:TTH589804 TTH655323:TTH655332 TTH655337:TTH655340 TTH720859:TTH720868 TTH720873:TTH720876 TTH786395:TTH786404 TTH786409:TTH786412 TTH851931:TTH851940 TTH851945:TTH851948 TTH917467:TTH917476 TTH917481:TTH917484 TTH983003:TTH983012 TTH983017:TTH983020 UDD8:UDD15 UDD65499:UDD65508 UDD65513:UDD65516 UDD131035:UDD131044 UDD131049:UDD131052 UDD196571:UDD196580 UDD196585:UDD196588 UDD262107:UDD262116 UDD262121:UDD262124 UDD327643:UDD327652 UDD327657:UDD327660 UDD393179:UDD393188 UDD393193:UDD393196 UDD458715:UDD458724 UDD458729:UDD458732 UDD524251:UDD524260 UDD524265:UDD524268 UDD589787:UDD589796 UDD589801:UDD589804 UDD655323:UDD655332 UDD655337:UDD655340 UDD720859:UDD720868 UDD720873:UDD720876 UDD786395:UDD786404 UDD786409:UDD786412 UDD851931:UDD851940 UDD851945:UDD851948 UDD917467:UDD917476 UDD917481:UDD917484 UDD983003:UDD983012 UDD983017:UDD983020 UMZ8:UMZ15 UMZ65499:UMZ65508 UMZ65513:UMZ65516 UMZ131035:UMZ131044 UMZ131049:UMZ131052 UMZ196571:UMZ196580 UMZ196585:UMZ196588 UMZ262107:UMZ262116 UMZ262121:UMZ262124 UMZ327643:UMZ327652 UMZ327657:UMZ327660 UMZ393179:UMZ393188 UMZ393193:UMZ393196 UMZ458715:UMZ458724 UMZ458729:UMZ458732 UMZ524251:UMZ524260 UMZ524265:UMZ524268 UMZ589787:UMZ589796 UMZ589801:UMZ589804 UMZ655323:UMZ655332 UMZ655337:UMZ655340 UMZ720859:UMZ720868 UMZ720873:UMZ720876 UMZ786395:UMZ786404 UMZ786409:UMZ786412 UMZ851931:UMZ851940 UMZ851945:UMZ851948 UMZ917467:UMZ917476 UMZ917481:UMZ917484 UMZ983003:UMZ983012 UMZ983017:UMZ983020 UWV8:UWV15 UWV65499:UWV65508 UWV65513:UWV65516 UWV131035:UWV131044 UWV131049:UWV131052 UWV196571:UWV196580 UWV196585:UWV196588 UWV262107:UWV262116 UWV262121:UWV262124 UWV327643:UWV327652 UWV327657:UWV327660 UWV393179:UWV393188 UWV393193:UWV393196 UWV458715:UWV458724 UWV458729:UWV458732 UWV524251:UWV524260 UWV524265:UWV524268 UWV589787:UWV589796 UWV589801:UWV589804 UWV655323:UWV655332 UWV655337:UWV655340 UWV720859:UWV720868 UWV720873:UWV720876 UWV786395:UWV786404 UWV786409:UWV786412 UWV851931:UWV851940 UWV851945:UWV851948 UWV917467:UWV917476 UWV917481:UWV917484 UWV983003:UWV983012 UWV983017:UWV983020 VGR8:VGR15 VGR65499:VGR65508 VGR65513:VGR65516 VGR131035:VGR131044 VGR131049:VGR131052 VGR196571:VGR196580 VGR196585:VGR196588 VGR262107:VGR262116 VGR262121:VGR262124 VGR327643:VGR327652 VGR327657:VGR327660 VGR393179:VGR393188 VGR393193:VGR393196 VGR458715:VGR458724 VGR458729:VGR458732 VGR524251:VGR524260 VGR524265:VGR524268 VGR589787:VGR589796 VGR589801:VGR589804 VGR655323:VGR655332 VGR655337:VGR655340 VGR720859:VGR720868 VGR720873:VGR720876 VGR786395:VGR786404 VGR786409:VGR786412 VGR851931:VGR851940 VGR851945:VGR851948 VGR917467:VGR917476 VGR917481:VGR917484 VGR983003:VGR983012 VGR983017:VGR983020 VQN8:VQN15 VQN65499:VQN65508 VQN65513:VQN65516 VQN131035:VQN131044 VQN131049:VQN131052 VQN196571:VQN196580 VQN196585:VQN196588 VQN262107:VQN262116 VQN262121:VQN262124 VQN327643:VQN327652 VQN327657:VQN327660 VQN393179:VQN393188 VQN393193:VQN393196 VQN458715:VQN458724 VQN458729:VQN458732 VQN524251:VQN524260 VQN524265:VQN524268 VQN589787:VQN589796 VQN589801:VQN589804 VQN655323:VQN655332 VQN655337:VQN655340 VQN720859:VQN720868 VQN720873:VQN720876 VQN786395:VQN786404 VQN786409:VQN786412 VQN851931:VQN851940 VQN851945:VQN851948 VQN917467:VQN917476 VQN917481:VQN917484 VQN983003:VQN983012 VQN983017:VQN983020 WAJ8:WAJ15 WAJ65499:WAJ65508 WAJ65513:WAJ65516 WAJ131035:WAJ131044 WAJ131049:WAJ131052 WAJ196571:WAJ196580 WAJ196585:WAJ196588 WAJ262107:WAJ262116 WAJ262121:WAJ262124 WAJ327643:WAJ327652 WAJ327657:WAJ327660 WAJ393179:WAJ393188 WAJ393193:WAJ393196 WAJ458715:WAJ458724 WAJ458729:WAJ458732 WAJ524251:WAJ524260 WAJ524265:WAJ524268 WAJ589787:WAJ589796 WAJ589801:WAJ589804 WAJ655323:WAJ655332 WAJ655337:WAJ655340 WAJ720859:WAJ720868 WAJ720873:WAJ720876 WAJ786395:WAJ786404 WAJ786409:WAJ786412 WAJ851931:WAJ851940 WAJ851945:WAJ851948 WAJ917467:WAJ917476 WAJ917481:WAJ917484 WAJ983003:WAJ983012 WAJ983017:WAJ983020 WKF8:WKF15 WKF65499:WKF65508 WKF65513:WKF65516 WKF131035:WKF131044 WKF131049:WKF131052 WKF196571:WKF196580 WKF196585:WKF196588 WKF262107:WKF262116 WKF262121:WKF262124 WKF327643:WKF327652 WKF327657:WKF327660 WKF393179:WKF393188 WKF393193:WKF393196 WKF458715:WKF458724 WKF458729:WKF458732 WKF524251:WKF524260 WKF524265:WKF524268 WKF589787:WKF589796 WKF589801:WKF589804 WKF655323:WKF655332 WKF655337:WKF655340 WKF720859:WKF720868 WKF720873:WKF720876 WKF786395:WKF786404 WKF786409:WKF786412 WKF851931:WKF851940 WKF851945:WKF851948 WKF917467:WKF917476 WKF917481:WKF917484 WKF983003:WKF983012 WKF983017:WKF983020 WUB8:WUB15 WUB65499:WUB65508 WUB65513:WUB65516 WUB131035:WUB131044 WUB131049:WUB131052 WUB196571:WUB196580 WUB196585:WUB196588 WUB262107:WUB262116 WUB262121:WUB262124 WUB327643:WUB327652 WUB327657:WUB327660 WUB393179:WUB393188 WUB393193:WUB393196 WUB458715:WUB458724 WUB458729:WUB458732 WUB524251:WUB524260 WUB524265:WUB524268 WUB589787:WUB589796 WUB589801:WUB589804 WUB655323:WUB655332 WUB655337:WUB655340 WUB720859:WUB720868 WUB720873:WUB720876 WUB786395:WUB786404 WUB786409:WUB786412 WUB851931:WUB851940 WUB851945:WUB851948 WUB917467:WUB917476 WUB917481:WUB917484 WUB983003:WUB983012 WUB983017:WUB983020">
      <formula1>-800000000000</formula1>
      <formula2>1000000000000</formula2>
    </dataValidation>
  </dataValidations>
  <printOptions horizontalCentered="1"/>
  <pageMargins left="0.747916666666667" right="0.550694444444444" top="0.826388888888889" bottom="0.629861111111111" header="0.118055555555556" footer="0.118055555555556"/>
  <pageSetup paperSize="9" orientation="portrait" useFirstPageNumber="1"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showGridLines="0" showZeros="0" zoomScale="93" zoomScaleNormal="93" workbookViewId="0">
      <selection activeCell="H8" sqref="H8"/>
    </sheetView>
  </sheetViews>
  <sheetFormatPr defaultColWidth="9" defaultRowHeight="14.25" outlineLevelCol="5"/>
  <cols>
    <col min="1" max="1" width="28.875" style="57" customWidth="1"/>
    <col min="2" max="2" width="11.25" style="57" customWidth="1"/>
    <col min="3" max="3" width="10.875" style="57" customWidth="1"/>
    <col min="4" max="4" width="11.25" style="57" customWidth="1"/>
    <col min="5" max="5" width="12" style="57" customWidth="1"/>
    <col min="6" max="6" width="11.25" style="57" customWidth="1"/>
    <col min="7" max="205" width="9" style="57"/>
    <col min="206" max="206" width="55.125" style="57" customWidth="1"/>
    <col min="207" max="207" width="31.875" style="57" customWidth="1"/>
    <col min="208" max="461" width="9" style="57"/>
    <col min="462" max="462" width="55.125" style="57" customWidth="1"/>
    <col min="463" max="463" width="31.875" style="57" customWidth="1"/>
    <col min="464" max="717" width="9" style="57"/>
    <col min="718" max="718" width="55.125" style="57" customWidth="1"/>
    <col min="719" max="719" width="31.875" style="57" customWidth="1"/>
    <col min="720" max="973" width="9" style="57"/>
    <col min="974" max="974" width="55.125" style="57" customWidth="1"/>
    <col min="975" max="975" width="31.875" style="57" customWidth="1"/>
    <col min="976" max="1229" width="9" style="57"/>
    <col min="1230" max="1230" width="55.125" style="57" customWidth="1"/>
    <col min="1231" max="1231" width="31.875" style="57" customWidth="1"/>
    <col min="1232" max="1485" width="9" style="57"/>
    <col min="1486" max="1486" width="55.125" style="57" customWidth="1"/>
    <col min="1487" max="1487" width="31.875" style="57" customWidth="1"/>
    <col min="1488" max="1741" width="9" style="57"/>
    <col min="1742" max="1742" width="55.125" style="57" customWidth="1"/>
    <col min="1743" max="1743" width="31.875" style="57" customWidth="1"/>
    <col min="1744" max="1997" width="9" style="57"/>
    <col min="1998" max="1998" width="55.125" style="57" customWidth="1"/>
    <col min="1999" max="1999" width="31.875" style="57" customWidth="1"/>
    <col min="2000" max="2253" width="9" style="57"/>
    <col min="2254" max="2254" width="55.125" style="57" customWidth="1"/>
    <col min="2255" max="2255" width="31.875" style="57" customWidth="1"/>
    <col min="2256" max="2509" width="9" style="57"/>
    <col min="2510" max="2510" width="55.125" style="57" customWidth="1"/>
    <col min="2511" max="2511" width="31.875" style="57" customWidth="1"/>
    <col min="2512" max="2765" width="9" style="57"/>
    <col min="2766" max="2766" width="55.125" style="57" customWidth="1"/>
    <col min="2767" max="2767" width="31.875" style="57" customWidth="1"/>
    <col min="2768" max="3021" width="9" style="57"/>
    <col min="3022" max="3022" width="55.125" style="57" customWidth="1"/>
    <col min="3023" max="3023" width="31.875" style="57" customWidth="1"/>
    <col min="3024" max="3277" width="9" style="57"/>
    <col min="3278" max="3278" width="55.125" style="57" customWidth="1"/>
    <col min="3279" max="3279" width="31.875" style="57" customWidth="1"/>
    <col min="3280" max="3533" width="9" style="57"/>
    <col min="3534" max="3534" width="55.125" style="57" customWidth="1"/>
    <col min="3535" max="3535" width="31.875" style="57" customWidth="1"/>
    <col min="3536" max="3789" width="9" style="57"/>
    <col min="3790" max="3790" width="55.125" style="57" customWidth="1"/>
    <col min="3791" max="3791" width="31.875" style="57" customWidth="1"/>
    <col min="3792" max="4045" width="9" style="57"/>
    <col min="4046" max="4046" width="55.125" style="57" customWidth="1"/>
    <col min="4047" max="4047" width="31.875" style="57" customWidth="1"/>
    <col min="4048" max="4301" width="9" style="57"/>
    <col min="4302" max="4302" width="55.125" style="57" customWidth="1"/>
    <col min="4303" max="4303" width="31.875" style="57" customWidth="1"/>
    <col min="4304" max="4557" width="9" style="57"/>
    <col min="4558" max="4558" width="55.125" style="57" customWidth="1"/>
    <col min="4559" max="4559" width="31.875" style="57" customWidth="1"/>
    <col min="4560" max="4813" width="9" style="57"/>
    <col min="4814" max="4814" width="55.125" style="57" customWidth="1"/>
    <col min="4815" max="4815" width="31.875" style="57" customWidth="1"/>
    <col min="4816" max="5069" width="9" style="57"/>
    <col min="5070" max="5070" width="55.125" style="57" customWidth="1"/>
    <col min="5071" max="5071" width="31.875" style="57" customWidth="1"/>
    <col min="5072" max="5325" width="9" style="57"/>
    <col min="5326" max="5326" width="55.125" style="57" customWidth="1"/>
    <col min="5327" max="5327" width="31.875" style="57" customWidth="1"/>
    <col min="5328" max="5581" width="9" style="57"/>
    <col min="5582" max="5582" width="55.125" style="57" customWidth="1"/>
    <col min="5583" max="5583" width="31.875" style="57" customWidth="1"/>
    <col min="5584" max="5837" width="9" style="57"/>
    <col min="5838" max="5838" width="55.125" style="57" customWidth="1"/>
    <col min="5839" max="5839" width="31.875" style="57" customWidth="1"/>
    <col min="5840" max="6093" width="9" style="57"/>
    <col min="6094" max="6094" width="55.125" style="57" customWidth="1"/>
    <col min="6095" max="6095" width="31.875" style="57" customWidth="1"/>
    <col min="6096" max="6349" width="9" style="57"/>
    <col min="6350" max="6350" width="55.125" style="57" customWidth="1"/>
    <col min="6351" max="6351" width="31.875" style="57" customWidth="1"/>
    <col min="6352" max="6605" width="9" style="57"/>
    <col min="6606" max="6606" width="55.125" style="57" customWidth="1"/>
    <col min="6607" max="6607" width="31.875" style="57" customWidth="1"/>
    <col min="6608" max="6861" width="9" style="57"/>
    <col min="6862" max="6862" width="55.125" style="57" customWidth="1"/>
    <col min="6863" max="6863" width="31.875" style="57" customWidth="1"/>
    <col min="6864" max="7117" width="9" style="57"/>
    <col min="7118" max="7118" width="55.125" style="57" customWidth="1"/>
    <col min="7119" max="7119" width="31.875" style="57" customWidth="1"/>
    <col min="7120" max="7373" width="9" style="57"/>
    <col min="7374" max="7374" width="55.125" style="57" customWidth="1"/>
    <col min="7375" max="7375" width="31.875" style="57" customWidth="1"/>
    <col min="7376" max="7629" width="9" style="57"/>
    <col min="7630" max="7630" width="55.125" style="57" customWidth="1"/>
    <col min="7631" max="7631" width="31.875" style="57" customWidth="1"/>
    <col min="7632" max="7885" width="9" style="57"/>
    <col min="7886" max="7886" width="55.125" style="57" customWidth="1"/>
    <col min="7887" max="7887" width="31.875" style="57" customWidth="1"/>
    <col min="7888" max="8141" width="9" style="57"/>
    <col min="8142" max="8142" width="55.125" style="57" customWidth="1"/>
    <col min="8143" max="8143" width="31.875" style="57" customWidth="1"/>
    <col min="8144" max="8397" width="9" style="57"/>
    <col min="8398" max="8398" width="55.125" style="57" customWidth="1"/>
    <col min="8399" max="8399" width="31.875" style="57" customWidth="1"/>
    <col min="8400" max="8653" width="9" style="57"/>
    <col min="8654" max="8654" width="55.125" style="57" customWidth="1"/>
    <col min="8655" max="8655" width="31.875" style="57" customWidth="1"/>
    <col min="8656" max="8909" width="9" style="57"/>
    <col min="8910" max="8910" width="55.125" style="57" customWidth="1"/>
    <col min="8911" max="8911" width="31.875" style="57" customWidth="1"/>
    <col min="8912" max="9165" width="9" style="57"/>
    <col min="9166" max="9166" width="55.125" style="57" customWidth="1"/>
    <col min="9167" max="9167" width="31.875" style="57" customWidth="1"/>
    <col min="9168" max="9421" width="9" style="57"/>
    <col min="9422" max="9422" width="55.125" style="57" customWidth="1"/>
    <col min="9423" max="9423" width="31.875" style="57" customWidth="1"/>
    <col min="9424" max="9677" width="9" style="57"/>
    <col min="9678" max="9678" width="55.125" style="57" customWidth="1"/>
    <col min="9679" max="9679" width="31.875" style="57" customWidth="1"/>
    <col min="9680" max="9933" width="9" style="57"/>
    <col min="9934" max="9934" width="55.125" style="57" customWidth="1"/>
    <col min="9935" max="9935" width="31.875" style="57" customWidth="1"/>
    <col min="9936" max="10189" width="9" style="57"/>
    <col min="10190" max="10190" width="55.125" style="57" customWidth="1"/>
    <col min="10191" max="10191" width="31.875" style="57" customWidth="1"/>
    <col min="10192" max="10445" width="9" style="57"/>
    <col min="10446" max="10446" width="55.125" style="57" customWidth="1"/>
    <col min="10447" max="10447" width="31.875" style="57" customWidth="1"/>
    <col min="10448" max="10701" width="9" style="57"/>
    <col min="10702" max="10702" width="55.125" style="57" customWidth="1"/>
    <col min="10703" max="10703" width="31.875" style="57" customWidth="1"/>
    <col min="10704" max="10957" width="9" style="57"/>
    <col min="10958" max="10958" width="55.125" style="57" customWidth="1"/>
    <col min="10959" max="10959" width="31.875" style="57" customWidth="1"/>
    <col min="10960" max="11213" width="9" style="57"/>
    <col min="11214" max="11214" width="55.125" style="57" customWidth="1"/>
    <col min="11215" max="11215" width="31.875" style="57" customWidth="1"/>
    <col min="11216" max="11469" width="9" style="57"/>
    <col min="11470" max="11470" width="55.125" style="57" customWidth="1"/>
    <col min="11471" max="11471" width="31.875" style="57" customWidth="1"/>
    <col min="11472" max="11725" width="9" style="57"/>
    <col min="11726" max="11726" width="55.125" style="57" customWidth="1"/>
    <col min="11727" max="11727" width="31.875" style="57" customWidth="1"/>
    <col min="11728" max="11981" width="9" style="57"/>
    <col min="11982" max="11982" width="55.125" style="57" customWidth="1"/>
    <col min="11983" max="11983" width="31.875" style="57" customWidth="1"/>
    <col min="11984" max="12237" width="9" style="57"/>
    <col min="12238" max="12238" width="55.125" style="57" customWidth="1"/>
    <col min="12239" max="12239" width="31.875" style="57" customWidth="1"/>
    <col min="12240" max="12493" width="9" style="57"/>
    <col min="12494" max="12494" width="55.125" style="57" customWidth="1"/>
    <col min="12495" max="12495" width="31.875" style="57" customWidth="1"/>
    <col min="12496" max="12749" width="9" style="57"/>
    <col min="12750" max="12750" width="55.125" style="57" customWidth="1"/>
    <col min="12751" max="12751" width="31.875" style="57" customWidth="1"/>
    <col min="12752" max="13005" width="9" style="57"/>
    <col min="13006" max="13006" width="55.125" style="57" customWidth="1"/>
    <col min="13007" max="13007" width="31.875" style="57" customWidth="1"/>
    <col min="13008" max="13261" width="9" style="57"/>
    <col min="13262" max="13262" width="55.125" style="57" customWidth="1"/>
    <col min="13263" max="13263" width="31.875" style="57" customWidth="1"/>
    <col min="13264" max="13517" width="9" style="57"/>
    <col min="13518" max="13518" width="55.125" style="57" customWidth="1"/>
    <col min="13519" max="13519" width="31.875" style="57" customWidth="1"/>
    <col min="13520" max="13773" width="9" style="57"/>
    <col min="13774" max="13774" width="55.125" style="57" customWidth="1"/>
    <col min="13775" max="13775" width="31.875" style="57" customWidth="1"/>
    <col min="13776" max="14029" width="9" style="57"/>
    <col min="14030" max="14030" width="55.125" style="57" customWidth="1"/>
    <col min="14031" max="14031" width="31.875" style="57" customWidth="1"/>
    <col min="14032" max="14285" width="9" style="57"/>
    <col min="14286" max="14286" width="55.125" style="57" customWidth="1"/>
    <col min="14287" max="14287" width="31.875" style="57" customWidth="1"/>
    <col min="14288" max="14541" width="9" style="57"/>
    <col min="14542" max="14542" width="55.125" style="57" customWidth="1"/>
    <col min="14543" max="14543" width="31.875" style="57" customWidth="1"/>
    <col min="14544" max="14797" width="9" style="57"/>
    <col min="14798" max="14798" width="55.125" style="57" customWidth="1"/>
    <col min="14799" max="14799" width="31.875" style="57" customWidth="1"/>
    <col min="14800" max="15053" width="9" style="57"/>
    <col min="15054" max="15054" width="55.125" style="57" customWidth="1"/>
    <col min="15055" max="15055" width="31.875" style="57" customWidth="1"/>
    <col min="15056" max="15309" width="9" style="57"/>
    <col min="15310" max="15310" width="55.125" style="57" customWidth="1"/>
    <col min="15311" max="15311" width="31.875" style="57" customWidth="1"/>
    <col min="15312" max="15565" width="9" style="57"/>
    <col min="15566" max="15566" width="55.125" style="57" customWidth="1"/>
    <col min="15567" max="15567" width="31.875" style="57" customWidth="1"/>
    <col min="15568" max="15821" width="9" style="57"/>
    <col min="15822" max="15822" width="55.125" style="57" customWidth="1"/>
    <col min="15823" max="15823" width="31.875" style="57" customWidth="1"/>
    <col min="15824" max="16077" width="9" style="57"/>
    <col min="16078" max="16078" width="55.125" style="57" customWidth="1"/>
    <col min="16079" max="16079" width="31.875" style="57" customWidth="1"/>
    <col min="16080" max="16384" width="9" style="57"/>
  </cols>
  <sheetData>
    <row r="1" spans="1:1">
      <c r="A1" s="57" t="s">
        <v>595</v>
      </c>
    </row>
    <row r="2" ht="33" customHeight="1" spans="1:6">
      <c r="A2" s="58" t="s">
        <v>596</v>
      </c>
      <c r="B2" s="58"/>
      <c r="C2" s="58"/>
      <c r="D2" s="58"/>
      <c r="E2" s="58"/>
      <c r="F2" s="58"/>
    </row>
    <row r="3" ht="20.25" customHeight="1" spans="1:6">
      <c r="A3" s="54"/>
      <c r="B3" s="54"/>
      <c r="C3" s="54"/>
      <c r="E3" s="266" t="s">
        <v>73</v>
      </c>
      <c r="F3" s="266"/>
    </row>
    <row r="4" s="54" customFormat="1" ht="24.95" customHeight="1" spans="1:6">
      <c r="A4" s="60" t="s">
        <v>74</v>
      </c>
      <c r="B4" s="61" t="s">
        <v>75</v>
      </c>
      <c r="C4" s="61" t="s">
        <v>76</v>
      </c>
      <c r="D4" s="62" t="s">
        <v>77</v>
      </c>
      <c r="E4" s="62"/>
      <c r="F4" s="62"/>
    </row>
    <row r="5" s="54" customFormat="1" ht="28.15" customHeight="1" spans="1:6">
      <c r="A5" s="233"/>
      <c r="B5" s="61"/>
      <c r="C5" s="61"/>
      <c r="D5" s="62" t="s">
        <v>78</v>
      </c>
      <c r="E5" s="148" t="s">
        <v>79</v>
      </c>
      <c r="F5" s="61" t="s">
        <v>80</v>
      </c>
    </row>
    <row r="6" ht="30" customHeight="1" spans="1:6">
      <c r="A6" s="226" t="s">
        <v>597</v>
      </c>
      <c r="B6" s="234">
        <v>8</v>
      </c>
      <c r="C6" s="235">
        <v>8</v>
      </c>
      <c r="D6" s="234">
        <v>7</v>
      </c>
      <c r="E6" s="236">
        <f t="shared" ref="E6:E13" si="0">D6/C6</f>
        <v>0.875</v>
      </c>
      <c r="F6" s="237">
        <f>D6/B6-1</f>
        <v>-0.125</v>
      </c>
    </row>
    <row r="7" ht="30" customHeight="1" spans="1:6">
      <c r="A7" s="226" t="s">
        <v>598</v>
      </c>
      <c r="B7" s="234">
        <v>229359</v>
      </c>
      <c r="C7" s="235">
        <v>185624</v>
      </c>
      <c r="D7" s="234">
        <f>SUM(D8:D12)</f>
        <v>148045</v>
      </c>
      <c r="E7" s="236">
        <f t="shared" si="0"/>
        <v>0.797553118131276</v>
      </c>
      <c r="F7" s="237">
        <f>D7/B7-1</f>
        <v>-0.354527182277565</v>
      </c>
    </row>
    <row r="8" ht="39" customHeight="1" spans="1:6">
      <c r="A8" s="238" t="s">
        <v>599</v>
      </c>
      <c r="B8" s="234">
        <v>167451</v>
      </c>
      <c r="C8" s="235">
        <v>120407</v>
      </c>
      <c r="D8" s="234">
        <v>108314</v>
      </c>
      <c r="E8" s="236">
        <f t="shared" si="0"/>
        <v>0.899565639871436</v>
      </c>
      <c r="F8" s="237">
        <f>D8/B8-1</f>
        <v>-0.353160028903978</v>
      </c>
    </row>
    <row r="9" ht="33" customHeight="1" spans="1:6">
      <c r="A9" s="238" t="s">
        <v>600</v>
      </c>
      <c r="B9" s="234"/>
      <c r="C9" s="235">
        <v>1164</v>
      </c>
      <c r="D9" s="234"/>
      <c r="E9" s="236">
        <f t="shared" si="0"/>
        <v>0</v>
      </c>
      <c r="F9" s="237"/>
    </row>
    <row r="10" ht="30" customHeight="1" spans="1:6">
      <c r="A10" s="238" t="s">
        <v>601</v>
      </c>
      <c r="B10" s="234">
        <v>7313</v>
      </c>
      <c r="C10" s="235">
        <v>25986</v>
      </c>
      <c r="D10" s="234">
        <v>3384</v>
      </c>
      <c r="E10" s="236">
        <f t="shared" si="0"/>
        <v>0.130223966751328</v>
      </c>
      <c r="F10" s="237">
        <f>D10/B10-1</f>
        <v>-0.537262409407904</v>
      </c>
    </row>
    <row r="11" ht="30" customHeight="1" spans="1:6">
      <c r="A11" s="238" t="s">
        <v>602</v>
      </c>
      <c r="B11" s="234">
        <v>95</v>
      </c>
      <c r="C11" s="235">
        <v>1647</v>
      </c>
      <c r="D11" s="234">
        <v>1647</v>
      </c>
      <c r="E11" s="236">
        <f t="shared" si="0"/>
        <v>1</v>
      </c>
      <c r="F11" s="237">
        <f>D11/B11-1</f>
        <v>16.3368421052632</v>
      </c>
    </row>
    <row r="12" ht="30" customHeight="1" spans="1:6">
      <c r="A12" s="238" t="s">
        <v>603</v>
      </c>
      <c r="B12" s="234">
        <v>54500</v>
      </c>
      <c r="C12" s="235">
        <v>34700</v>
      </c>
      <c r="D12" s="234">
        <v>34700</v>
      </c>
      <c r="E12" s="236">
        <f t="shared" si="0"/>
        <v>1</v>
      </c>
      <c r="F12" s="237">
        <f>D12/B12-1</f>
        <v>-0.363302752293578</v>
      </c>
    </row>
    <row r="13" ht="30" customHeight="1" spans="1:6">
      <c r="A13" s="238" t="s">
        <v>604</v>
      </c>
      <c r="B13" s="234"/>
      <c r="C13" s="235">
        <v>1720</v>
      </c>
      <c r="D13" s="234"/>
      <c r="E13" s="236">
        <f t="shared" si="0"/>
        <v>0</v>
      </c>
      <c r="F13" s="237"/>
    </row>
    <row r="14" ht="30" customHeight="1" spans="1:6">
      <c r="A14" s="226" t="s">
        <v>605</v>
      </c>
      <c r="B14" s="234">
        <v>94837</v>
      </c>
      <c r="C14" s="235">
        <v>67550</v>
      </c>
      <c r="D14" s="234">
        <v>53223</v>
      </c>
      <c r="E14" s="236">
        <f t="shared" ref="E14:E22" si="1">D14/C14</f>
        <v>0.787905255366395</v>
      </c>
      <c r="F14" s="237">
        <f>D14/B14-1</f>
        <v>-0.438794985079663</v>
      </c>
    </row>
    <row r="15" ht="30" customHeight="1" spans="1:6">
      <c r="A15" s="226" t="s">
        <v>606</v>
      </c>
      <c r="B15" s="234">
        <v>16420</v>
      </c>
      <c r="C15" s="235">
        <v>18973</v>
      </c>
      <c r="D15" s="234">
        <v>18973</v>
      </c>
      <c r="E15" s="236">
        <f t="shared" si="1"/>
        <v>1</v>
      </c>
      <c r="F15" s="237">
        <f>D15/B15-1</f>
        <v>0.155481120584653</v>
      </c>
    </row>
    <row r="16" ht="30" customHeight="1" spans="1:6">
      <c r="A16" s="226" t="s">
        <v>607</v>
      </c>
      <c r="B16" s="234"/>
      <c r="C16" s="235"/>
      <c r="D16" s="234"/>
      <c r="E16" s="236"/>
      <c r="F16" s="237"/>
    </row>
    <row r="17" s="232" customFormat="1" ht="30" customHeight="1" spans="1:6">
      <c r="A17" s="239" t="s">
        <v>131</v>
      </c>
      <c r="B17" s="240">
        <f>B6+B7+B14+B15+B16</f>
        <v>340624</v>
      </c>
      <c r="C17" s="240">
        <f>C6+C7+C14+C15+C16</f>
        <v>272155</v>
      </c>
      <c r="D17" s="240">
        <f>D6+D7+D14+D15+D16</f>
        <v>220248</v>
      </c>
      <c r="E17" s="241">
        <f t="shared" si="1"/>
        <v>0.809274126876229</v>
      </c>
      <c r="F17" s="242">
        <f>D17/B17-1</f>
        <v>-0.353398468692752</v>
      </c>
    </row>
    <row r="18" ht="30" customHeight="1" spans="1:6">
      <c r="A18" s="226" t="s">
        <v>608</v>
      </c>
      <c r="B18" s="243">
        <v>3780</v>
      </c>
      <c r="C18" s="244"/>
      <c r="D18" s="243">
        <v>87600</v>
      </c>
      <c r="E18" s="236"/>
      <c r="F18" s="237">
        <f>D18/B18-1</f>
        <v>22.1746031746032</v>
      </c>
    </row>
    <row r="19" ht="30" customHeight="1" spans="1:6">
      <c r="A19" s="226" t="s">
        <v>609</v>
      </c>
      <c r="B19" s="243">
        <v>95</v>
      </c>
      <c r="C19" s="244"/>
      <c r="D19" s="243">
        <v>116</v>
      </c>
      <c r="E19" s="236"/>
      <c r="F19" s="237">
        <f t="shared" ref="F19:F22" si="2">D19/B19-1</f>
        <v>0.221052631578947</v>
      </c>
    </row>
    <row r="20" ht="30" customHeight="1" spans="1:6">
      <c r="A20" s="226" t="s">
        <v>610</v>
      </c>
      <c r="B20" s="243"/>
      <c r="C20" s="234"/>
      <c r="D20" s="243"/>
      <c r="E20" s="236"/>
      <c r="F20" s="237"/>
    </row>
    <row r="21" ht="30" customHeight="1" spans="1:6">
      <c r="A21" s="226" t="s">
        <v>611</v>
      </c>
      <c r="B21" s="243">
        <v>24725</v>
      </c>
      <c r="C21" s="244"/>
      <c r="D21" s="243">
        <v>59422</v>
      </c>
      <c r="E21" s="236"/>
      <c r="F21" s="237">
        <f t="shared" si="2"/>
        <v>1.40331648129424</v>
      </c>
    </row>
    <row r="22" s="232" customFormat="1" ht="30" customHeight="1" spans="1:6">
      <c r="A22" s="115" t="s">
        <v>612</v>
      </c>
      <c r="B22" s="245">
        <f>B17+B18+B19+B20+B21</f>
        <v>369224</v>
      </c>
      <c r="C22" s="246">
        <f>C17+C18+C19+C20+C21</f>
        <v>272155</v>
      </c>
      <c r="D22" s="247">
        <f>D17+D18+D19+D20+D21</f>
        <v>367386</v>
      </c>
      <c r="E22" s="248">
        <f t="shared" si="1"/>
        <v>1.34991457074094</v>
      </c>
      <c r="F22" s="249">
        <f t="shared" si="2"/>
        <v>-0.00497800793014536</v>
      </c>
    </row>
  </sheetData>
  <mergeCells count="6">
    <mergeCell ref="A2:F2"/>
    <mergeCell ref="E3:F3"/>
    <mergeCell ref="D4:F4"/>
    <mergeCell ref="A4:A5"/>
    <mergeCell ref="B4:B5"/>
    <mergeCell ref="C4:C5"/>
  </mergeCells>
  <dataValidations count="1">
    <dataValidation type="whole" operator="between" allowBlank="1" showInputMessage="1" showErrorMessage="1" error="不得保留小数" sqref="GY22 QU22 AAQ22 AKM22 AUI22 BEE22 BOA22 BXW22 CHS22 CRO22 DBK22 DLG22 DVC22 EEY22 EOU22 EYQ22 FIM22 FSI22 GCE22 GMA22 GVW22 HFS22 HPO22 HZK22 IJG22 ITC22 JCY22 JMU22 JWQ22 KGM22 KQI22 LAE22 LKA22 LTW22 MDS22 MNO22 MXK22 NHG22 NRC22 OAY22 OKU22 OUQ22 PEM22 POI22 PYE22 QIA22 QRW22 RBS22 RLO22 RVK22 SFG22 SPC22 SYY22 TIU22 TSQ22 UCM22 UMI22 UWE22 VGA22 VPW22 VZS22 WJO22 WTK22 B14:B16 B18:B19 D14:D16 D18:D19 D65504:D65513 D65518:D65521 D131040:D131049 D131054:D131057 D196576:D196585 D196590:D196593 D262112:D262121 D262126:D262129 D327648:D327657 D327662:D327665 D393184:D393193 D393198:D393201 D458720:D458729 D458734:D458737 D524256:D524265 D524270:D524273 D589792:D589801 D589806:D589809 D655328:D655337 D655342:D655345 D720864:D720873 D720878:D720881 D786400:D786409 D786414:D786417 D851936:D851945 D851950:D851953 D917472:D917481 D917486:D917489 D983008:D983017 D983022:D983025 GY14:GY19 GY65504:GY65513 GY65518:GY65521 GY131040:GY131049 GY131054:GY131057 GY196576:GY196585 GY196590:GY196593 GY262112:GY262121 GY262126:GY262129 GY327648:GY327657 GY327662:GY327665 GY393184:GY393193 GY393198:GY393201 GY458720:GY458729 GY458734:GY458737 GY524256:GY524265 GY524270:GY524273 GY589792:GY589801 GY589806:GY589809 GY655328:GY655337 GY655342:GY655345 GY720864:GY720873 GY720878:GY720881 GY786400:GY786409 GY786414:GY786417 GY851936:GY851945 GY851950:GY851953 GY917472:GY917481 GY917486:GY917489 GY983008:GY983017 GY983022:GY983025 QU14:QU19 QU65504:QU65513 QU65518:QU65521 QU131040:QU131049 QU131054:QU131057 QU196576:QU196585 QU196590:QU196593 QU262112:QU262121 QU262126:QU262129 QU327648:QU327657 QU327662:QU327665 QU393184:QU393193 QU393198:QU393201 QU458720:QU458729 QU458734:QU458737 QU524256:QU524265 QU524270:QU524273 QU589792:QU589801 QU589806:QU589809 QU655328:QU655337 QU655342:QU655345 QU720864:QU720873 QU720878:QU720881 QU786400:QU786409 QU786414:QU786417 QU851936:QU851945 QU851950:QU851953 QU917472:QU917481 QU917486:QU917489 QU983008:QU983017 QU983022:QU983025 AAQ14:AAQ19 AAQ65504:AAQ65513 AAQ65518:AAQ65521 AAQ131040:AAQ131049 AAQ131054:AAQ131057 AAQ196576:AAQ196585 AAQ196590:AAQ196593 AAQ262112:AAQ262121 AAQ262126:AAQ262129 AAQ327648:AAQ327657 AAQ327662:AAQ327665 AAQ393184:AAQ393193 AAQ393198:AAQ393201 AAQ458720:AAQ458729 AAQ458734:AAQ458737 AAQ524256:AAQ524265 AAQ524270:AAQ524273 AAQ589792:AAQ589801 AAQ589806:AAQ589809 AAQ655328:AAQ655337 AAQ655342:AAQ655345 AAQ720864:AAQ720873 AAQ720878:AAQ720881 AAQ786400:AAQ786409 AAQ786414:AAQ786417 AAQ851936:AAQ851945 AAQ851950:AAQ851953 AAQ917472:AAQ917481 AAQ917486:AAQ917489 AAQ983008:AAQ983017 AAQ983022:AAQ983025 AKM14:AKM19 AKM65504:AKM65513 AKM65518:AKM65521 AKM131040:AKM131049 AKM131054:AKM131057 AKM196576:AKM196585 AKM196590:AKM196593 AKM262112:AKM262121 AKM262126:AKM262129 AKM327648:AKM327657 AKM327662:AKM327665 AKM393184:AKM393193 AKM393198:AKM393201 AKM458720:AKM458729 AKM458734:AKM458737 AKM524256:AKM524265 AKM524270:AKM524273 AKM589792:AKM589801 AKM589806:AKM589809 AKM655328:AKM655337 AKM655342:AKM655345 AKM720864:AKM720873 AKM720878:AKM720881 AKM786400:AKM786409 AKM786414:AKM786417 AKM851936:AKM851945 AKM851950:AKM851953 AKM917472:AKM917481 AKM917486:AKM917489 AKM983008:AKM983017 AKM983022:AKM983025 AUI14:AUI19 AUI65504:AUI65513 AUI65518:AUI65521 AUI131040:AUI131049 AUI131054:AUI131057 AUI196576:AUI196585 AUI196590:AUI196593 AUI262112:AUI262121 AUI262126:AUI262129 AUI327648:AUI327657 AUI327662:AUI327665 AUI393184:AUI393193 AUI393198:AUI393201 AUI458720:AUI458729 AUI458734:AUI458737 AUI524256:AUI524265 AUI524270:AUI524273 AUI589792:AUI589801 AUI589806:AUI589809 AUI655328:AUI655337 AUI655342:AUI655345 AUI720864:AUI720873 AUI720878:AUI720881 AUI786400:AUI786409 AUI786414:AUI786417 AUI851936:AUI851945 AUI851950:AUI851953 AUI917472:AUI917481 AUI917486:AUI917489 AUI983008:AUI983017 AUI983022:AUI983025 BEE14:BEE19 BEE65504:BEE65513 BEE65518:BEE65521 BEE131040:BEE131049 BEE131054:BEE131057 BEE196576:BEE196585 BEE196590:BEE196593 BEE262112:BEE262121 BEE262126:BEE262129 BEE327648:BEE327657 BEE327662:BEE327665 BEE393184:BEE393193 BEE393198:BEE393201 BEE458720:BEE458729 BEE458734:BEE458737 BEE524256:BEE524265 BEE524270:BEE524273 BEE589792:BEE589801 BEE589806:BEE589809 BEE655328:BEE655337 BEE655342:BEE655345 BEE720864:BEE720873 BEE720878:BEE720881 BEE786400:BEE786409 BEE786414:BEE786417 BEE851936:BEE851945 BEE851950:BEE851953 BEE917472:BEE917481 BEE917486:BEE917489 BEE983008:BEE983017 BEE983022:BEE983025 BOA14:BOA19 BOA65504:BOA65513 BOA65518:BOA65521 BOA131040:BOA131049 BOA131054:BOA131057 BOA196576:BOA196585 BOA196590:BOA196593 BOA262112:BOA262121 BOA262126:BOA262129 BOA327648:BOA327657 BOA327662:BOA327665 BOA393184:BOA393193 BOA393198:BOA393201 BOA458720:BOA458729 BOA458734:BOA458737 BOA524256:BOA524265 BOA524270:BOA524273 BOA589792:BOA589801 BOA589806:BOA589809 BOA655328:BOA655337 BOA655342:BOA655345 BOA720864:BOA720873 BOA720878:BOA720881 BOA786400:BOA786409 BOA786414:BOA786417 BOA851936:BOA851945 BOA851950:BOA851953 BOA917472:BOA917481 BOA917486:BOA917489 BOA983008:BOA983017 BOA983022:BOA983025 BXW14:BXW19 BXW65504:BXW65513 BXW65518:BXW65521 BXW131040:BXW131049 BXW131054:BXW131057 BXW196576:BXW196585 BXW196590:BXW196593 BXW262112:BXW262121 BXW262126:BXW262129 BXW327648:BXW327657 BXW327662:BXW327665 BXW393184:BXW393193 BXW393198:BXW393201 BXW458720:BXW458729 BXW458734:BXW458737 BXW524256:BXW524265 BXW524270:BXW524273 BXW589792:BXW589801 BXW589806:BXW589809 BXW655328:BXW655337 BXW655342:BXW655345 BXW720864:BXW720873 BXW720878:BXW720881 BXW786400:BXW786409 BXW786414:BXW786417 BXW851936:BXW851945 BXW851950:BXW851953 BXW917472:BXW917481 BXW917486:BXW917489 BXW983008:BXW983017 BXW983022:BXW983025 CHS14:CHS19 CHS65504:CHS65513 CHS65518:CHS65521 CHS131040:CHS131049 CHS131054:CHS131057 CHS196576:CHS196585 CHS196590:CHS196593 CHS262112:CHS262121 CHS262126:CHS262129 CHS327648:CHS327657 CHS327662:CHS327665 CHS393184:CHS393193 CHS393198:CHS393201 CHS458720:CHS458729 CHS458734:CHS458737 CHS524256:CHS524265 CHS524270:CHS524273 CHS589792:CHS589801 CHS589806:CHS589809 CHS655328:CHS655337 CHS655342:CHS655345 CHS720864:CHS720873 CHS720878:CHS720881 CHS786400:CHS786409 CHS786414:CHS786417 CHS851936:CHS851945 CHS851950:CHS851953 CHS917472:CHS917481 CHS917486:CHS917489 CHS983008:CHS983017 CHS983022:CHS983025 CRO14:CRO19 CRO65504:CRO65513 CRO65518:CRO65521 CRO131040:CRO131049 CRO131054:CRO131057 CRO196576:CRO196585 CRO196590:CRO196593 CRO262112:CRO262121 CRO262126:CRO262129 CRO327648:CRO327657 CRO327662:CRO327665 CRO393184:CRO393193 CRO393198:CRO393201 CRO458720:CRO458729 CRO458734:CRO458737 CRO524256:CRO524265 CRO524270:CRO524273 CRO589792:CRO589801 CRO589806:CRO589809 CRO655328:CRO655337 CRO655342:CRO655345 CRO720864:CRO720873 CRO720878:CRO720881 CRO786400:CRO786409 CRO786414:CRO786417 CRO851936:CRO851945 CRO851950:CRO851953 CRO917472:CRO917481 CRO917486:CRO917489 CRO983008:CRO983017 CRO983022:CRO983025 DBK14:DBK19 DBK65504:DBK65513 DBK65518:DBK65521 DBK131040:DBK131049 DBK131054:DBK131057 DBK196576:DBK196585 DBK196590:DBK196593 DBK262112:DBK262121 DBK262126:DBK262129 DBK327648:DBK327657 DBK327662:DBK327665 DBK393184:DBK393193 DBK393198:DBK393201 DBK458720:DBK458729 DBK458734:DBK458737 DBK524256:DBK524265 DBK524270:DBK524273 DBK589792:DBK589801 DBK589806:DBK589809 DBK655328:DBK655337 DBK655342:DBK655345 DBK720864:DBK720873 DBK720878:DBK720881 DBK786400:DBK786409 DBK786414:DBK786417 DBK851936:DBK851945 DBK851950:DBK851953 DBK917472:DBK917481 DBK917486:DBK917489 DBK983008:DBK983017 DBK983022:DBK983025 DLG14:DLG19 DLG65504:DLG65513 DLG65518:DLG65521 DLG131040:DLG131049 DLG131054:DLG131057 DLG196576:DLG196585 DLG196590:DLG196593 DLG262112:DLG262121 DLG262126:DLG262129 DLG327648:DLG327657 DLG327662:DLG327665 DLG393184:DLG393193 DLG393198:DLG393201 DLG458720:DLG458729 DLG458734:DLG458737 DLG524256:DLG524265 DLG524270:DLG524273 DLG589792:DLG589801 DLG589806:DLG589809 DLG655328:DLG655337 DLG655342:DLG655345 DLG720864:DLG720873 DLG720878:DLG720881 DLG786400:DLG786409 DLG786414:DLG786417 DLG851936:DLG851945 DLG851950:DLG851953 DLG917472:DLG917481 DLG917486:DLG917489 DLG983008:DLG983017 DLG983022:DLG983025 DVC14:DVC19 DVC65504:DVC65513 DVC65518:DVC65521 DVC131040:DVC131049 DVC131054:DVC131057 DVC196576:DVC196585 DVC196590:DVC196593 DVC262112:DVC262121 DVC262126:DVC262129 DVC327648:DVC327657 DVC327662:DVC327665 DVC393184:DVC393193 DVC393198:DVC393201 DVC458720:DVC458729 DVC458734:DVC458737 DVC524256:DVC524265 DVC524270:DVC524273 DVC589792:DVC589801 DVC589806:DVC589809 DVC655328:DVC655337 DVC655342:DVC655345 DVC720864:DVC720873 DVC720878:DVC720881 DVC786400:DVC786409 DVC786414:DVC786417 DVC851936:DVC851945 DVC851950:DVC851953 DVC917472:DVC917481 DVC917486:DVC917489 DVC983008:DVC983017 DVC983022:DVC983025 EEY14:EEY19 EEY65504:EEY65513 EEY65518:EEY65521 EEY131040:EEY131049 EEY131054:EEY131057 EEY196576:EEY196585 EEY196590:EEY196593 EEY262112:EEY262121 EEY262126:EEY262129 EEY327648:EEY327657 EEY327662:EEY327665 EEY393184:EEY393193 EEY393198:EEY393201 EEY458720:EEY458729 EEY458734:EEY458737 EEY524256:EEY524265 EEY524270:EEY524273 EEY589792:EEY589801 EEY589806:EEY589809 EEY655328:EEY655337 EEY655342:EEY655345 EEY720864:EEY720873 EEY720878:EEY720881 EEY786400:EEY786409 EEY786414:EEY786417 EEY851936:EEY851945 EEY851950:EEY851953 EEY917472:EEY917481 EEY917486:EEY917489 EEY983008:EEY983017 EEY983022:EEY983025 EOU14:EOU19 EOU65504:EOU65513 EOU65518:EOU65521 EOU131040:EOU131049 EOU131054:EOU131057 EOU196576:EOU196585 EOU196590:EOU196593 EOU262112:EOU262121 EOU262126:EOU262129 EOU327648:EOU327657 EOU327662:EOU327665 EOU393184:EOU393193 EOU393198:EOU393201 EOU458720:EOU458729 EOU458734:EOU458737 EOU524256:EOU524265 EOU524270:EOU524273 EOU589792:EOU589801 EOU589806:EOU589809 EOU655328:EOU655337 EOU655342:EOU655345 EOU720864:EOU720873 EOU720878:EOU720881 EOU786400:EOU786409 EOU786414:EOU786417 EOU851936:EOU851945 EOU851950:EOU851953 EOU917472:EOU917481 EOU917486:EOU917489 EOU983008:EOU983017 EOU983022:EOU983025 EYQ14:EYQ19 EYQ65504:EYQ65513 EYQ65518:EYQ65521 EYQ131040:EYQ131049 EYQ131054:EYQ131057 EYQ196576:EYQ196585 EYQ196590:EYQ196593 EYQ262112:EYQ262121 EYQ262126:EYQ262129 EYQ327648:EYQ327657 EYQ327662:EYQ327665 EYQ393184:EYQ393193 EYQ393198:EYQ393201 EYQ458720:EYQ458729 EYQ458734:EYQ458737 EYQ524256:EYQ524265 EYQ524270:EYQ524273 EYQ589792:EYQ589801 EYQ589806:EYQ589809 EYQ655328:EYQ655337 EYQ655342:EYQ655345 EYQ720864:EYQ720873 EYQ720878:EYQ720881 EYQ786400:EYQ786409 EYQ786414:EYQ786417 EYQ851936:EYQ851945 EYQ851950:EYQ851953 EYQ917472:EYQ917481 EYQ917486:EYQ917489 EYQ983008:EYQ983017 EYQ983022:EYQ983025 FIM14:FIM19 FIM65504:FIM65513 FIM65518:FIM65521 FIM131040:FIM131049 FIM131054:FIM131057 FIM196576:FIM196585 FIM196590:FIM196593 FIM262112:FIM262121 FIM262126:FIM262129 FIM327648:FIM327657 FIM327662:FIM327665 FIM393184:FIM393193 FIM393198:FIM393201 FIM458720:FIM458729 FIM458734:FIM458737 FIM524256:FIM524265 FIM524270:FIM524273 FIM589792:FIM589801 FIM589806:FIM589809 FIM655328:FIM655337 FIM655342:FIM655345 FIM720864:FIM720873 FIM720878:FIM720881 FIM786400:FIM786409 FIM786414:FIM786417 FIM851936:FIM851945 FIM851950:FIM851953 FIM917472:FIM917481 FIM917486:FIM917489 FIM983008:FIM983017 FIM983022:FIM983025 FSI14:FSI19 FSI65504:FSI65513 FSI65518:FSI65521 FSI131040:FSI131049 FSI131054:FSI131057 FSI196576:FSI196585 FSI196590:FSI196593 FSI262112:FSI262121 FSI262126:FSI262129 FSI327648:FSI327657 FSI327662:FSI327665 FSI393184:FSI393193 FSI393198:FSI393201 FSI458720:FSI458729 FSI458734:FSI458737 FSI524256:FSI524265 FSI524270:FSI524273 FSI589792:FSI589801 FSI589806:FSI589809 FSI655328:FSI655337 FSI655342:FSI655345 FSI720864:FSI720873 FSI720878:FSI720881 FSI786400:FSI786409 FSI786414:FSI786417 FSI851936:FSI851945 FSI851950:FSI851953 FSI917472:FSI917481 FSI917486:FSI917489 FSI983008:FSI983017 FSI983022:FSI983025 GCE14:GCE19 GCE65504:GCE65513 GCE65518:GCE65521 GCE131040:GCE131049 GCE131054:GCE131057 GCE196576:GCE196585 GCE196590:GCE196593 GCE262112:GCE262121 GCE262126:GCE262129 GCE327648:GCE327657 GCE327662:GCE327665 GCE393184:GCE393193 GCE393198:GCE393201 GCE458720:GCE458729 GCE458734:GCE458737 GCE524256:GCE524265 GCE524270:GCE524273 GCE589792:GCE589801 GCE589806:GCE589809 GCE655328:GCE655337 GCE655342:GCE655345 GCE720864:GCE720873 GCE720878:GCE720881 GCE786400:GCE786409 GCE786414:GCE786417 GCE851936:GCE851945 GCE851950:GCE851953 GCE917472:GCE917481 GCE917486:GCE917489 GCE983008:GCE983017 GCE983022:GCE983025 GMA14:GMA19 GMA65504:GMA65513 GMA65518:GMA65521 GMA131040:GMA131049 GMA131054:GMA131057 GMA196576:GMA196585 GMA196590:GMA196593 GMA262112:GMA262121 GMA262126:GMA262129 GMA327648:GMA327657 GMA327662:GMA327665 GMA393184:GMA393193 GMA393198:GMA393201 GMA458720:GMA458729 GMA458734:GMA458737 GMA524256:GMA524265 GMA524270:GMA524273 GMA589792:GMA589801 GMA589806:GMA589809 GMA655328:GMA655337 GMA655342:GMA655345 GMA720864:GMA720873 GMA720878:GMA720881 GMA786400:GMA786409 GMA786414:GMA786417 GMA851936:GMA851945 GMA851950:GMA851953 GMA917472:GMA917481 GMA917486:GMA917489 GMA983008:GMA983017 GMA983022:GMA983025 GVW14:GVW19 GVW65504:GVW65513 GVW65518:GVW65521 GVW131040:GVW131049 GVW131054:GVW131057 GVW196576:GVW196585 GVW196590:GVW196593 GVW262112:GVW262121 GVW262126:GVW262129 GVW327648:GVW327657 GVW327662:GVW327665 GVW393184:GVW393193 GVW393198:GVW393201 GVW458720:GVW458729 GVW458734:GVW458737 GVW524256:GVW524265 GVW524270:GVW524273 GVW589792:GVW589801 GVW589806:GVW589809 GVW655328:GVW655337 GVW655342:GVW655345 GVW720864:GVW720873 GVW720878:GVW720881 GVW786400:GVW786409 GVW786414:GVW786417 GVW851936:GVW851945 GVW851950:GVW851953 GVW917472:GVW917481 GVW917486:GVW917489 GVW983008:GVW983017 GVW983022:GVW983025 HFS14:HFS19 HFS65504:HFS65513 HFS65518:HFS65521 HFS131040:HFS131049 HFS131054:HFS131057 HFS196576:HFS196585 HFS196590:HFS196593 HFS262112:HFS262121 HFS262126:HFS262129 HFS327648:HFS327657 HFS327662:HFS327665 HFS393184:HFS393193 HFS393198:HFS393201 HFS458720:HFS458729 HFS458734:HFS458737 HFS524256:HFS524265 HFS524270:HFS524273 HFS589792:HFS589801 HFS589806:HFS589809 HFS655328:HFS655337 HFS655342:HFS655345 HFS720864:HFS720873 HFS720878:HFS720881 HFS786400:HFS786409 HFS786414:HFS786417 HFS851936:HFS851945 HFS851950:HFS851953 HFS917472:HFS917481 HFS917486:HFS917489 HFS983008:HFS983017 HFS983022:HFS983025 HPO14:HPO19 HPO65504:HPO65513 HPO65518:HPO65521 HPO131040:HPO131049 HPO131054:HPO131057 HPO196576:HPO196585 HPO196590:HPO196593 HPO262112:HPO262121 HPO262126:HPO262129 HPO327648:HPO327657 HPO327662:HPO327665 HPO393184:HPO393193 HPO393198:HPO393201 HPO458720:HPO458729 HPO458734:HPO458737 HPO524256:HPO524265 HPO524270:HPO524273 HPO589792:HPO589801 HPO589806:HPO589809 HPO655328:HPO655337 HPO655342:HPO655345 HPO720864:HPO720873 HPO720878:HPO720881 HPO786400:HPO786409 HPO786414:HPO786417 HPO851936:HPO851945 HPO851950:HPO851953 HPO917472:HPO917481 HPO917486:HPO917489 HPO983008:HPO983017 HPO983022:HPO983025 HZK14:HZK19 HZK65504:HZK65513 HZK65518:HZK65521 HZK131040:HZK131049 HZK131054:HZK131057 HZK196576:HZK196585 HZK196590:HZK196593 HZK262112:HZK262121 HZK262126:HZK262129 HZK327648:HZK327657 HZK327662:HZK327665 HZK393184:HZK393193 HZK393198:HZK393201 HZK458720:HZK458729 HZK458734:HZK458737 HZK524256:HZK524265 HZK524270:HZK524273 HZK589792:HZK589801 HZK589806:HZK589809 HZK655328:HZK655337 HZK655342:HZK655345 HZK720864:HZK720873 HZK720878:HZK720881 HZK786400:HZK786409 HZK786414:HZK786417 HZK851936:HZK851945 HZK851950:HZK851953 HZK917472:HZK917481 HZK917486:HZK917489 HZK983008:HZK983017 HZK983022:HZK983025 IJG14:IJG19 IJG65504:IJG65513 IJG65518:IJG65521 IJG131040:IJG131049 IJG131054:IJG131057 IJG196576:IJG196585 IJG196590:IJG196593 IJG262112:IJG262121 IJG262126:IJG262129 IJG327648:IJG327657 IJG327662:IJG327665 IJG393184:IJG393193 IJG393198:IJG393201 IJG458720:IJG458729 IJG458734:IJG458737 IJG524256:IJG524265 IJG524270:IJG524273 IJG589792:IJG589801 IJG589806:IJG589809 IJG655328:IJG655337 IJG655342:IJG655345 IJG720864:IJG720873 IJG720878:IJG720881 IJG786400:IJG786409 IJG786414:IJG786417 IJG851936:IJG851945 IJG851950:IJG851953 IJG917472:IJG917481 IJG917486:IJG917489 IJG983008:IJG983017 IJG983022:IJG983025 ITC14:ITC19 ITC65504:ITC65513 ITC65518:ITC65521 ITC131040:ITC131049 ITC131054:ITC131057 ITC196576:ITC196585 ITC196590:ITC196593 ITC262112:ITC262121 ITC262126:ITC262129 ITC327648:ITC327657 ITC327662:ITC327665 ITC393184:ITC393193 ITC393198:ITC393201 ITC458720:ITC458729 ITC458734:ITC458737 ITC524256:ITC524265 ITC524270:ITC524273 ITC589792:ITC589801 ITC589806:ITC589809 ITC655328:ITC655337 ITC655342:ITC655345 ITC720864:ITC720873 ITC720878:ITC720881 ITC786400:ITC786409 ITC786414:ITC786417 ITC851936:ITC851945 ITC851950:ITC851953 ITC917472:ITC917481 ITC917486:ITC917489 ITC983008:ITC983017 ITC983022:ITC983025 JCY14:JCY19 JCY65504:JCY65513 JCY65518:JCY65521 JCY131040:JCY131049 JCY131054:JCY131057 JCY196576:JCY196585 JCY196590:JCY196593 JCY262112:JCY262121 JCY262126:JCY262129 JCY327648:JCY327657 JCY327662:JCY327665 JCY393184:JCY393193 JCY393198:JCY393201 JCY458720:JCY458729 JCY458734:JCY458737 JCY524256:JCY524265 JCY524270:JCY524273 JCY589792:JCY589801 JCY589806:JCY589809 JCY655328:JCY655337 JCY655342:JCY655345 JCY720864:JCY720873 JCY720878:JCY720881 JCY786400:JCY786409 JCY786414:JCY786417 JCY851936:JCY851945 JCY851950:JCY851953 JCY917472:JCY917481 JCY917486:JCY917489 JCY983008:JCY983017 JCY983022:JCY983025 JMU14:JMU19 JMU65504:JMU65513 JMU65518:JMU65521 JMU131040:JMU131049 JMU131054:JMU131057 JMU196576:JMU196585 JMU196590:JMU196593 JMU262112:JMU262121 JMU262126:JMU262129 JMU327648:JMU327657 JMU327662:JMU327665 JMU393184:JMU393193 JMU393198:JMU393201 JMU458720:JMU458729 JMU458734:JMU458737 JMU524256:JMU524265 JMU524270:JMU524273 JMU589792:JMU589801 JMU589806:JMU589809 JMU655328:JMU655337 JMU655342:JMU655345 JMU720864:JMU720873 JMU720878:JMU720881 JMU786400:JMU786409 JMU786414:JMU786417 JMU851936:JMU851945 JMU851950:JMU851953 JMU917472:JMU917481 JMU917486:JMU917489 JMU983008:JMU983017 JMU983022:JMU983025 JWQ14:JWQ19 JWQ65504:JWQ65513 JWQ65518:JWQ65521 JWQ131040:JWQ131049 JWQ131054:JWQ131057 JWQ196576:JWQ196585 JWQ196590:JWQ196593 JWQ262112:JWQ262121 JWQ262126:JWQ262129 JWQ327648:JWQ327657 JWQ327662:JWQ327665 JWQ393184:JWQ393193 JWQ393198:JWQ393201 JWQ458720:JWQ458729 JWQ458734:JWQ458737 JWQ524256:JWQ524265 JWQ524270:JWQ524273 JWQ589792:JWQ589801 JWQ589806:JWQ589809 JWQ655328:JWQ655337 JWQ655342:JWQ655345 JWQ720864:JWQ720873 JWQ720878:JWQ720881 JWQ786400:JWQ786409 JWQ786414:JWQ786417 JWQ851936:JWQ851945 JWQ851950:JWQ851953 JWQ917472:JWQ917481 JWQ917486:JWQ917489 JWQ983008:JWQ983017 JWQ983022:JWQ983025 KGM14:KGM19 KGM65504:KGM65513 KGM65518:KGM65521 KGM131040:KGM131049 KGM131054:KGM131057 KGM196576:KGM196585 KGM196590:KGM196593 KGM262112:KGM262121 KGM262126:KGM262129 KGM327648:KGM327657 KGM327662:KGM327665 KGM393184:KGM393193 KGM393198:KGM393201 KGM458720:KGM458729 KGM458734:KGM458737 KGM524256:KGM524265 KGM524270:KGM524273 KGM589792:KGM589801 KGM589806:KGM589809 KGM655328:KGM655337 KGM655342:KGM655345 KGM720864:KGM720873 KGM720878:KGM720881 KGM786400:KGM786409 KGM786414:KGM786417 KGM851936:KGM851945 KGM851950:KGM851953 KGM917472:KGM917481 KGM917486:KGM917489 KGM983008:KGM983017 KGM983022:KGM983025 KQI14:KQI19 KQI65504:KQI65513 KQI65518:KQI65521 KQI131040:KQI131049 KQI131054:KQI131057 KQI196576:KQI196585 KQI196590:KQI196593 KQI262112:KQI262121 KQI262126:KQI262129 KQI327648:KQI327657 KQI327662:KQI327665 KQI393184:KQI393193 KQI393198:KQI393201 KQI458720:KQI458729 KQI458734:KQI458737 KQI524256:KQI524265 KQI524270:KQI524273 KQI589792:KQI589801 KQI589806:KQI589809 KQI655328:KQI655337 KQI655342:KQI655345 KQI720864:KQI720873 KQI720878:KQI720881 KQI786400:KQI786409 KQI786414:KQI786417 KQI851936:KQI851945 KQI851950:KQI851953 KQI917472:KQI917481 KQI917486:KQI917489 KQI983008:KQI983017 KQI983022:KQI983025 LAE14:LAE19 LAE65504:LAE65513 LAE65518:LAE65521 LAE131040:LAE131049 LAE131054:LAE131057 LAE196576:LAE196585 LAE196590:LAE196593 LAE262112:LAE262121 LAE262126:LAE262129 LAE327648:LAE327657 LAE327662:LAE327665 LAE393184:LAE393193 LAE393198:LAE393201 LAE458720:LAE458729 LAE458734:LAE458737 LAE524256:LAE524265 LAE524270:LAE524273 LAE589792:LAE589801 LAE589806:LAE589809 LAE655328:LAE655337 LAE655342:LAE655345 LAE720864:LAE720873 LAE720878:LAE720881 LAE786400:LAE786409 LAE786414:LAE786417 LAE851936:LAE851945 LAE851950:LAE851953 LAE917472:LAE917481 LAE917486:LAE917489 LAE983008:LAE983017 LAE983022:LAE983025 LKA14:LKA19 LKA65504:LKA65513 LKA65518:LKA65521 LKA131040:LKA131049 LKA131054:LKA131057 LKA196576:LKA196585 LKA196590:LKA196593 LKA262112:LKA262121 LKA262126:LKA262129 LKA327648:LKA327657 LKA327662:LKA327665 LKA393184:LKA393193 LKA393198:LKA393201 LKA458720:LKA458729 LKA458734:LKA458737 LKA524256:LKA524265 LKA524270:LKA524273 LKA589792:LKA589801 LKA589806:LKA589809 LKA655328:LKA655337 LKA655342:LKA655345 LKA720864:LKA720873 LKA720878:LKA720881 LKA786400:LKA786409 LKA786414:LKA786417 LKA851936:LKA851945 LKA851950:LKA851953 LKA917472:LKA917481 LKA917486:LKA917489 LKA983008:LKA983017 LKA983022:LKA983025 LTW14:LTW19 LTW65504:LTW65513 LTW65518:LTW65521 LTW131040:LTW131049 LTW131054:LTW131057 LTW196576:LTW196585 LTW196590:LTW196593 LTW262112:LTW262121 LTW262126:LTW262129 LTW327648:LTW327657 LTW327662:LTW327665 LTW393184:LTW393193 LTW393198:LTW393201 LTW458720:LTW458729 LTW458734:LTW458737 LTW524256:LTW524265 LTW524270:LTW524273 LTW589792:LTW589801 LTW589806:LTW589809 LTW655328:LTW655337 LTW655342:LTW655345 LTW720864:LTW720873 LTW720878:LTW720881 LTW786400:LTW786409 LTW786414:LTW786417 LTW851936:LTW851945 LTW851950:LTW851953 LTW917472:LTW917481 LTW917486:LTW917489 LTW983008:LTW983017 LTW983022:LTW983025 MDS14:MDS19 MDS65504:MDS65513 MDS65518:MDS65521 MDS131040:MDS131049 MDS131054:MDS131057 MDS196576:MDS196585 MDS196590:MDS196593 MDS262112:MDS262121 MDS262126:MDS262129 MDS327648:MDS327657 MDS327662:MDS327665 MDS393184:MDS393193 MDS393198:MDS393201 MDS458720:MDS458729 MDS458734:MDS458737 MDS524256:MDS524265 MDS524270:MDS524273 MDS589792:MDS589801 MDS589806:MDS589809 MDS655328:MDS655337 MDS655342:MDS655345 MDS720864:MDS720873 MDS720878:MDS720881 MDS786400:MDS786409 MDS786414:MDS786417 MDS851936:MDS851945 MDS851950:MDS851953 MDS917472:MDS917481 MDS917486:MDS917489 MDS983008:MDS983017 MDS983022:MDS983025 MNO14:MNO19 MNO65504:MNO65513 MNO65518:MNO65521 MNO131040:MNO131049 MNO131054:MNO131057 MNO196576:MNO196585 MNO196590:MNO196593 MNO262112:MNO262121 MNO262126:MNO262129 MNO327648:MNO327657 MNO327662:MNO327665 MNO393184:MNO393193 MNO393198:MNO393201 MNO458720:MNO458729 MNO458734:MNO458737 MNO524256:MNO524265 MNO524270:MNO524273 MNO589792:MNO589801 MNO589806:MNO589809 MNO655328:MNO655337 MNO655342:MNO655345 MNO720864:MNO720873 MNO720878:MNO720881 MNO786400:MNO786409 MNO786414:MNO786417 MNO851936:MNO851945 MNO851950:MNO851953 MNO917472:MNO917481 MNO917486:MNO917489 MNO983008:MNO983017 MNO983022:MNO983025 MXK14:MXK19 MXK65504:MXK65513 MXK65518:MXK65521 MXK131040:MXK131049 MXK131054:MXK131057 MXK196576:MXK196585 MXK196590:MXK196593 MXK262112:MXK262121 MXK262126:MXK262129 MXK327648:MXK327657 MXK327662:MXK327665 MXK393184:MXK393193 MXK393198:MXK393201 MXK458720:MXK458729 MXK458734:MXK458737 MXK524256:MXK524265 MXK524270:MXK524273 MXK589792:MXK589801 MXK589806:MXK589809 MXK655328:MXK655337 MXK655342:MXK655345 MXK720864:MXK720873 MXK720878:MXK720881 MXK786400:MXK786409 MXK786414:MXK786417 MXK851936:MXK851945 MXK851950:MXK851953 MXK917472:MXK917481 MXK917486:MXK917489 MXK983008:MXK983017 MXK983022:MXK983025 NHG14:NHG19 NHG65504:NHG65513 NHG65518:NHG65521 NHG131040:NHG131049 NHG131054:NHG131057 NHG196576:NHG196585 NHG196590:NHG196593 NHG262112:NHG262121 NHG262126:NHG262129 NHG327648:NHG327657 NHG327662:NHG327665 NHG393184:NHG393193 NHG393198:NHG393201 NHG458720:NHG458729 NHG458734:NHG458737 NHG524256:NHG524265 NHG524270:NHG524273 NHG589792:NHG589801 NHG589806:NHG589809 NHG655328:NHG655337 NHG655342:NHG655345 NHG720864:NHG720873 NHG720878:NHG720881 NHG786400:NHG786409 NHG786414:NHG786417 NHG851936:NHG851945 NHG851950:NHG851953 NHG917472:NHG917481 NHG917486:NHG917489 NHG983008:NHG983017 NHG983022:NHG983025 NRC14:NRC19 NRC65504:NRC65513 NRC65518:NRC65521 NRC131040:NRC131049 NRC131054:NRC131057 NRC196576:NRC196585 NRC196590:NRC196593 NRC262112:NRC262121 NRC262126:NRC262129 NRC327648:NRC327657 NRC327662:NRC327665 NRC393184:NRC393193 NRC393198:NRC393201 NRC458720:NRC458729 NRC458734:NRC458737 NRC524256:NRC524265 NRC524270:NRC524273 NRC589792:NRC589801 NRC589806:NRC589809 NRC655328:NRC655337 NRC655342:NRC655345 NRC720864:NRC720873 NRC720878:NRC720881 NRC786400:NRC786409 NRC786414:NRC786417 NRC851936:NRC851945 NRC851950:NRC851953 NRC917472:NRC917481 NRC917486:NRC917489 NRC983008:NRC983017 NRC983022:NRC983025 OAY14:OAY19 OAY65504:OAY65513 OAY65518:OAY65521 OAY131040:OAY131049 OAY131054:OAY131057 OAY196576:OAY196585 OAY196590:OAY196593 OAY262112:OAY262121 OAY262126:OAY262129 OAY327648:OAY327657 OAY327662:OAY327665 OAY393184:OAY393193 OAY393198:OAY393201 OAY458720:OAY458729 OAY458734:OAY458737 OAY524256:OAY524265 OAY524270:OAY524273 OAY589792:OAY589801 OAY589806:OAY589809 OAY655328:OAY655337 OAY655342:OAY655345 OAY720864:OAY720873 OAY720878:OAY720881 OAY786400:OAY786409 OAY786414:OAY786417 OAY851936:OAY851945 OAY851950:OAY851953 OAY917472:OAY917481 OAY917486:OAY917489 OAY983008:OAY983017 OAY983022:OAY983025 OKU14:OKU19 OKU65504:OKU65513 OKU65518:OKU65521 OKU131040:OKU131049 OKU131054:OKU131057 OKU196576:OKU196585 OKU196590:OKU196593 OKU262112:OKU262121 OKU262126:OKU262129 OKU327648:OKU327657 OKU327662:OKU327665 OKU393184:OKU393193 OKU393198:OKU393201 OKU458720:OKU458729 OKU458734:OKU458737 OKU524256:OKU524265 OKU524270:OKU524273 OKU589792:OKU589801 OKU589806:OKU589809 OKU655328:OKU655337 OKU655342:OKU655345 OKU720864:OKU720873 OKU720878:OKU720881 OKU786400:OKU786409 OKU786414:OKU786417 OKU851936:OKU851945 OKU851950:OKU851953 OKU917472:OKU917481 OKU917486:OKU917489 OKU983008:OKU983017 OKU983022:OKU983025 OUQ14:OUQ19 OUQ65504:OUQ65513 OUQ65518:OUQ65521 OUQ131040:OUQ131049 OUQ131054:OUQ131057 OUQ196576:OUQ196585 OUQ196590:OUQ196593 OUQ262112:OUQ262121 OUQ262126:OUQ262129 OUQ327648:OUQ327657 OUQ327662:OUQ327665 OUQ393184:OUQ393193 OUQ393198:OUQ393201 OUQ458720:OUQ458729 OUQ458734:OUQ458737 OUQ524256:OUQ524265 OUQ524270:OUQ524273 OUQ589792:OUQ589801 OUQ589806:OUQ589809 OUQ655328:OUQ655337 OUQ655342:OUQ655345 OUQ720864:OUQ720873 OUQ720878:OUQ720881 OUQ786400:OUQ786409 OUQ786414:OUQ786417 OUQ851936:OUQ851945 OUQ851950:OUQ851953 OUQ917472:OUQ917481 OUQ917486:OUQ917489 OUQ983008:OUQ983017 OUQ983022:OUQ983025 PEM14:PEM19 PEM65504:PEM65513 PEM65518:PEM65521 PEM131040:PEM131049 PEM131054:PEM131057 PEM196576:PEM196585 PEM196590:PEM196593 PEM262112:PEM262121 PEM262126:PEM262129 PEM327648:PEM327657 PEM327662:PEM327665 PEM393184:PEM393193 PEM393198:PEM393201 PEM458720:PEM458729 PEM458734:PEM458737 PEM524256:PEM524265 PEM524270:PEM524273 PEM589792:PEM589801 PEM589806:PEM589809 PEM655328:PEM655337 PEM655342:PEM655345 PEM720864:PEM720873 PEM720878:PEM720881 PEM786400:PEM786409 PEM786414:PEM786417 PEM851936:PEM851945 PEM851950:PEM851953 PEM917472:PEM917481 PEM917486:PEM917489 PEM983008:PEM983017 PEM983022:PEM983025 POI14:POI19 POI65504:POI65513 POI65518:POI65521 POI131040:POI131049 POI131054:POI131057 POI196576:POI196585 POI196590:POI196593 POI262112:POI262121 POI262126:POI262129 POI327648:POI327657 POI327662:POI327665 POI393184:POI393193 POI393198:POI393201 POI458720:POI458729 POI458734:POI458737 POI524256:POI524265 POI524270:POI524273 POI589792:POI589801 POI589806:POI589809 POI655328:POI655337 POI655342:POI655345 POI720864:POI720873 POI720878:POI720881 POI786400:POI786409 POI786414:POI786417 POI851936:POI851945 POI851950:POI851953 POI917472:POI917481 POI917486:POI917489 POI983008:POI983017 POI983022:POI983025 PYE14:PYE19 PYE65504:PYE65513 PYE65518:PYE65521 PYE131040:PYE131049 PYE131054:PYE131057 PYE196576:PYE196585 PYE196590:PYE196593 PYE262112:PYE262121 PYE262126:PYE262129 PYE327648:PYE327657 PYE327662:PYE327665 PYE393184:PYE393193 PYE393198:PYE393201 PYE458720:PYE458729 PYE458734:PYE458737 PYE524256:PYE524265 PYE524270:PYE524273 PYE589792:PYE589801 PYE589806:PYE589809 PYE655328:PYE655337 PYE655342:PYE655345 PYE720864:PYE720873 PYE720878:PYE720881 PYE786400:PYE786409 PYE786414:PYE786417 PYE851936:PYE851945 PYE851950:PYE851953 PYE917472:PYE917481 PYE917486:PYE917489 PYE983008:PYE983017 PYE983022:PYE983025 QIA14:QIA19 QIA65504:QIA65513 QIA65518:QIA65521 QIA131040:QIA131049 QIA131054:QIA131057 QIA196576:QIA196585 QIA196590:QIA196593 QIA262112:QIA262121 QIA262126:QIA262129 QIA327648:QIA327657 QIA327662:QIA327665 QIA393184:QIA393193 QIA393198:QIA393201 QIA458720:QIA458729 QIA458734:QIA458737 QIA524256:QIA524265 QIA524270:QIA524273 QIA589792:QIA589801 QIA589806:QIA589809 QIA655328:QIA655337 QIA655342:QIA655345 QIA720864:QIA720873 QIA720878:QIA720881 QIA786400:QIA786409 QIA786414:QIA786417 QIA851936:QIA851945 QIA851950:QIA851953 QIA917472:QIA917481 QIA917486:QIA917489 QIA983008:QIA983017 QIA983022:QIA983025 QRW14:QRW19 QRW65504:QRW65513 QRW65518:QRW65521 QRW131040:QRW131049 QRW131054:QRW131057 QRW196576:QRW196585 QRW196590:QRW196593 QRW262112:QRW262121 QRW262126:QRW262129 QRW327648:QRW327657 QRW327662:QRW327665 QRW393184:QRW393193 QRW393198:QRW393201 QRW458720:QRW458729 QRW458734:QRW458737 QRW524256:QRW524265 QRW524270:QRW524273 QRW589792:QRW589801 QRW589806:QRW589809 QRW655328:QRW655337 QRW655342:QRW655345 QRW720864:QRW720873 QRW720878:QRW720881 QRW786400:QRW786409 QRW786414:QRW786417 QRW851936:QRW851945 QRW851950:QRW851953 QRW917472:QRW917481 QRW917486:QRW917489 QRW983008:QRW983017 QRW983022:QRW983025 RBS14:RBS19 RBS65504:RBS65513 RBS65518:RBS65521 RBS131040:RBS131049 RBS131054:RBS131057 RBS196576:RBS196585 RBS196590:RBS196593 RBS262112:RBS262121 RBS262126:RBS262129 RBS327648:RBS327657 RBS327662:RBS327665 RBS393184:RBS393193 RBS393198:RBS393201 RBS458720:RBS458729 RBS458734:RBS458737 RBS524256:RBS524265 RBS524270:RBS524273 RBS589792:RBS589801 RBS589806:RBS589809 RBS655328:RBS655337 RBS655342:RBS655345 RBS720864:RBS720873 RBS720878:RBS720881 RBS786400:RBS786409 RBS786414:RBS786417 RBS851936:RBS851945 RBS851950:RBS851953 RBS917472:RBS917481 RBS917486:RBS917489 RBS983008:RBS983017 RBS983022:RBS983025 RLO14:RLO19 RLO65504:RLO65513 RLO65518:RLO65521 RLO131040:RLO131049 RLO131054:RLO131057 RLO196576:RLO196585 RLO196590:RLO196593 RLO262112:RLO262121 RLO262126:RLO262129 RLO327648:RLO327657 RLO327662:RLO327665 RLO393184:RLO393193 RLO393198:RLO393201 RLO458720:RLO458729 RLO458734:RLO458737 RLO524256:RLO524265 RLO524270:RLO524273 RLO589792:RLO589801 RLO589806:RLO589809 RLO655328:RLO655337 RLO655342:RLO655345 RLO720864:RLO720873 RLO720878:RLO720881 RLO786400:RLO786409 RLO786414:RLO786417 RLO851936:RLO851945 RLO851950:RLO851953 RLO917472:RLO917481 RLO917486:RLO917489 RLO983008:RLO983017 RLO983022:RLO983025 RVK14:RVK19 RVK65504:RVK65513 RVK65518:RVK65521 RVK131040:RVK131049 RVK131054:RVK131057 RVK196576:RVK196585 RVK196590:RVK196593 RVK262112:RVK262121 RVK262126:RVK262129 RVK327648:RVK327657 RVK327662:RVK327665 RVK393184:RVK393193 RVK393198:RVK393201 RVK458720:RVK458729 RVK458734:RVK458737 RVK524256:RVK524265 RVK524270:RVK524273 RVK589792:RVK589801 RVK589806:RVK589809 RVK655328:RVK655337 RVK655342:RVK655345 RVK720864:RVK720873 RVK720878:RVK720881 RVK786400:RVK786409 RVK786414:RVK786417 RVK851936:RVK851945 RVK851950:RVK851953 RVK917472:RVK917481 RVK917486:RVK917489 RVK983008:RVK983017 RVK983022:RVK983025 SFG14:SFG19 SFG65504:SFG65513 SFG65518:SFG65521 SFG131040:SFG131049 SFG131054:SFG131057 SFG196576:SFG196585 SFG196590:SFG196593 SFG262112:SFG262121 SFG262126:SFG262129 SFG327648:SFG327657 SFG327662:SFG327665 SFG393184:SFG393193 SFG393198:SFG393201 SFG458720:SFG458729 SFG458734:SFG458737 SFG524256:SFG524265 SFG524270:SFG524273 SFG589792:SFG589801 SFG589806:SFG589809 SFG655328:SFG655337 SFG655342:SFG655345 SFG720864:SFG720873 SFG720878:SFG720881 SFG786400:SFG786409 SFG786414:SFG786417 SFG851936:SFG851945 SFG851950:SFG851953 SFG917472:SFG917481 SFG917486:SFG917489 SFG983008:SFG983017 SFG983022:SFG983025 SPC14:SPC19 SPC65504:SPC65513 SPC65518:SPC65521 SPC131040:SPC131049 SPC131054:SPC131057 SPC196576:SPC196585 SPC196590:SPC196593 SPC262112:SPC262121 SPC262126:SPC262129 SPC327648:SPC327657 SPC327662:SPC327665 SPC393184:SPC393193 SPC393198:SPC393201 SPC458720:SPC458729 SPC458734:SPC458737 SPC524256:SPC524265 SPC524270:SPC524273 SPC589792:SPC589801 SPC589806:SPC589809 SPC655328:SPC655337 SPC655342:SPC655345 SPC720864:SPC720873 SPC720878:SPC720881 SPC786400:SPC786409 SPC786414:SPC786417 SPC851936:SPC851945 SPC851950:SPC851953 SPC917472:SPC917481 SPC917486:SPC917489 SPC983008:SPC983017 SPC983022:SPC983025 SYY14:SYY19 SYY65504:SYY65513 SYY65518:SYY65521 SYY131040:SYY131049 SYY131054:SYY131057 SYY196576:SYY196585 SYY196590:SYY196593 SYY262112:SYY262121 SYY262126:SYY262129 SYY327648:SYY327657 SYY327662:SYY327665 SYY393184:SYY393193 SYY393198:SYY393201 SYY458720:SYY458729 SYY458734:SYY458737 SYY524256:SYY524265 SYY524270:SYY524273 SYY589792:SYY589801 SYY589806:SYY589809 SYY655328:SYY655337 SYY655342:SYY655345 SYY720864:SYY720873 SYY720878:SYY720881 SYY786400:SYY786409 SYY786414:SYY786417 SYY851936:SYY851945 SYY851950:SYY851953 SYY917472:SYY917481 SYY917486:SYY917489 SYY983008:SYY983017 SYY983022:SYY983025 TIU14:TIU19 TIU65504:TIU65513 TIU65518:TIU65521 TIU131040:TIU131049 TIU131054:TIU131057 TIU196576:TIU196585 TIU196590:TIU196593 TIU262112:TIU262121 TIU262126:TIU262129 TIU327648:TIU327657 TIU327662:TIU327665 TIU393184:TIU393193 TIU393198:TIU393201 TIU458720:TIU458729 TIU458734:TIU458737 TIU524256:TIU524265 TIU524270:TIU524273 TIU589792:TIU589801 TIU589806:TIU589809 TIU655328:TIU655337 TIU655342:TIU655345 TIU720864:TIU720873 TIU720878:TIU720881 TIU786400:TIU786409 TIU786414:TIU786417 TIU851936:TIU851945 TIU851950:TIU851953 TIU917472:TIU917481 TIU917486:TIU917489 TIU983008:TIU983017 TIU983022:TIU983025 TSQ14:TSQ19 TSQ65504:TSQ65513 TSQ65518:TSQ65521 TSQ131040:TSQ131049 TSQ131054:TSQ131057 TSQ196576:TSQ196585 TSQ196590:TSQ196593 TSQ262112:TSQ262121 TSQ262126:TSQ262129 TSQ327648:TSQ327657 TSQ327662:TSQ327665 TSQ393184:TSQ393193 TSQ393198:TSQ393201 TSQ458720:TSQ458729 TSQ458734:TSQ458737 TSQ524256:TSQ524265 TSQ524270:TSQ524273 TSQ589792:TSQ589801 TSQ589806:TSQ589809 TSQ655328:TSQ655337 TSQ655342:TSQ655345 TSQ720864:TSQ720873 TSQ720878:TSQ720881 TSQ786400:TSQ786409 TSQ786414:TSQ786417 TSQ851936:TSQ851945 TSQ851950:TSQ851953 TSQ917472:TSQ917481 TSQ917486:TSQ917489 TSQ983008:TSQ983017 TSQ983022:TSQ983025 UCM14:UCM19 UCM65504:UCM65513 UCM65518:UCM65521 UCM131040:UCM131049 UCM131054:UCM131057 UCM196576:UCM196585 UCM196590:UCM196593 UCM262112:UCM262121 UCM262126:UCM262129 UCM327648:UCM327657 UCM327662:UCM327665 UCM393184:UCM393193 UCM393198:UCM393201 UCM458720:UCM458729 UCM458734:UCM458737 UCM524256:UCM524265 UCM524270:UCM524273 UCM589792:UCM589801 UCM589806:UCM589809 UCM655328:UCM655337 UCM655342:UCM655345 UCM720864:UCM720873 UCM720878:UCM720881 UCM786400:UCM786409 UCM786414:UCM786417 UCM851936:UCM851945 UCM851950:UCM851953 UCM917472:UCM917481 UCM917486:UCM917489 UCM983008:UCM983017 UCM983022:UCM983025 UMI14:UMI19 UMI65504:UMI65513 UMI65518:UMI65521 UMI131040:UMI131049 UMI131054:UMI131057 UMI196576:UMI196585 UMI196590:UMI196593 UMI262112:UMI262121 UMI262126:UMI262129 UMI327648:UMI327657 UMI327662:UMI327665 UMI393184:UMI393193 UMI393198:UMI393201 UMI458720:UMI458729 UMI458734:UMI458737 UMI524256:UMI524265 UMI524270:UMI524273 UMI589792:UMI589801 UMI589806:UMI589809 UMI655328:UMI655337 UMI655342:UMI655345 UMI720864:UMI720873 UMI720878:UMI720881 UMI786400:UMI786409 UMI786414:UMI786417 UMI851936:UMI851945 UMI851950:UMI851953 UMI917472:UMI917481 UMI917486:UMI917489 UMI983008:UMI983017 UMI983022:UMI983025 UWE14:UWE19 UWE65504:UWE65513 UWE65518:UWE65521 UWE131040:UWE131049 UWE131054:UWE131057 UWE196576:UWE196585 UWE196590:UWE196593 UWE262112:UWE262121 UWE262126:UWE262129 UWE327648:UWE327657 UWE327662:UWE327665 UWE393184:UWE393193 UWE393198:UWE393201 UWE458720:UWE458729 UWE458734:UWE458737 UWE524256:UWE524265 UWE524270:UWE524273 UWE589792:UWE589801 UWE589806:UWE589809 UWE655328:UWE655337 UWE655342:UWE655345 UWE720864:UWE720873 UWE720878:UWE720881 UWE786400:UWE786409 UWE786414:UWE786417 UWE851936:UWE851945 UWE851950:UWE851953 UWE917472:UWE917481 UWE917486:UWE917489 UWE983008:UWE983017 UWE983022:UWE983025 VGA14:VGA19 VGA65504:VGA65513 VGA65518:VGA65521 VGA131040:VGA131049 VGA131054:VGA131057 VGA196576:VGA196585 VGA196590:VGA196593 VGA262112:VGA262121 VGA262126:VGA262129 VGA327648:VGA327657 VGA327662:VGA327665 VGA393184:VGA393193 VGA393198:VGA393201 VGA458720:VGA458729 VGA458734:VGA458737 VGA524256:VGA524265 VGA524270:VGA524273 VGA589792:VGA589801 VGA589806:VGA589809 VGA655328:VGA655337 VGA655342:VGA655345 VGA720864:VGA720873 VGA720878:VGA720881 VGA786400:VGA786409 VGA786414:VGA786417 VGA851936:VGA851945 VGA851950:VGA851953 VGA917472:VGA917481 VGA917486:VGA917489 VGA983008:VGA983017 VGA983022:VGA983025 VPW14:VPW19 VPW65504:VPW65513 VPW65518:VPW65521 VPW131040:VPW131049 VPW131054:VPW131057 VPW196576:VPW196585 VPW196590:VPW196593 VPW262112:VPW262121 VPW262126:VPW262129 VPW327648:VPW327657 VPW327662:VPW327665 VPW393184:VPW393193 VPW393198:VPW393201 VPW458720:VPW458729 VPW458734:VPW458737 VPW524256:VPW524265 VPW524270:VPW524273 VPW589792:VPW589801 VPW589806:VPW589809 VPW655328:VPW655337 VPW655342:VPW655345 VPW720864:VPW720873 VPW720878:VPW720881 VPW786400:VPW786409 VPW786414:VPW786417 VPW851936:VPW851945 VPW851950:VPW851953 VPW917472:VPW917481 VPW917486:VPW917489 VPW983008:VPW983017 VPW983022:VPW983025 VZS14:VZS19 VZS65504:VZS65513 VZS65518:VZS65521 VZS131040:VZS131049 VZS131054:VZS131057 VZS196576:VZS196585 VZS196590:VZS196593 VZS262112:VZS262121 VZS262126:VZS262129 VZS327648:VZS327657 VZS327662:VZS327665 VZS393184:VZS393193 VZS393198:VZS393201 VZS458720:VZS458729 VZS458734:VZS458737 VZS524256:VZS524265 VZS524270:VZS524273 VZS589792:VZS589801 VZS589806:VZS589809 VZS655328:VZS655337 VZS655342:VZS655345 VZS720864:VZS720873 VZS720878:VZS720881 VZS786400:VZS786409 VZS786414:VZS786417 VZS851936:VZS851945 VZS851950:VZS851953 VZS917472:VZS917481 VZS917486:VZS917489 VZS983008:VZS983017 VZS983022:VZS983025 WJO14:WJO19 WJO65504:WJO65513 WJO65518:WJO65521 WJO131040:WJO131049 WJO131054:WJO131057 WJO196576:WJO196585 WJO196590:WJO196593 WJO262112:WJO262121 WJO262126:WJO262129 WJO327648:WJO327657 WJO327662:WJO327665 WJO393184:WJO393193 WJO393198:WJO393201 WJO458720:WJO458729 WJO458734:WJO458737 WJO524256:WJO524265 WJO524270:WJO524273 WJO589792:WJO589801 WJO589806:WJO589809 WJO655328:WJO655337 WJO655342:WJO655345 WJO720864:WJO720873 WJO720878:WJO720881 WJO786400:WJO786409 WJO786414:WJO786417 WJO851936:WJO851945 WJO851950:WJO851953 WJO917472:WJO917481 WJO917486:WJO917489 WJO983008:WJO983017 WJO983022:WJO983025 WTK14:WTK19 WTK65504:WTK65513 WTK65518:WTK65521 WTK131040:WTK131049 WTK131054:WTK131057 WTK196576:WTK196585 WTK196590:WTK196593 WTK262112:WTK262121 WTK262126:WTK262129 WTK327648:WTK327657 WTK327662:WTK327665 WTK393184:WTK393193 WTK393198:WTK393201 WTK458720:WTK458729 WTK458734:WTK458737 WTK524256:WTK524265 WTK524270:WTK524273 WTK589792:WTK589801 WTK589806:WTK589809 WTK655328:WTK655337 WTK655342:WTK655345 WTK720864:WTK720873 WTK720878:WTK720881 WTK786400:WTK786409 WTK786414:WTK786417 WTK851936:WTK851945 WTK851950:WTK851953 WTK917472:WTK917481 WTK917486:WTK917489 WTK983008:WTK983017 WTK983022:WTK983025">
      <formula1>-800000000000</formula1>
      <formula2>1000000000000</formula2>
    </dataValidation>
  </dataValidations>
  <printOptions horizontalCentered="1"/>
  <pageMargins left="0.747916666666667" right="0.550694444444444" top="0.826388888888889" bottom="0.629861111111111" header="0.118055555555556" footer="0.118055555555556"/>
  <pageSetup paperSize="9" orientation="portrait" useFirstPageNumber="1"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showGridLines="0" workbookViewId="0">
      <selection activeCell="H8" sqref="H8"/>
    </sheetView>
  </sheetViews>
  <sheetFormatPr defaultColWidth="9" defaultRowHeight="14.25" outlineLevelCol="5"/>
  <cols>
    <col min="1" max="1" width="28.75" style="57" customWidth="1"/>
    <col min="2" max="6" width="11.125" style="57" customWidth="1"/>
    <col min="7" max="222" width="9" style="57"/>
    <col min="223" max="223" width="55.125" style="57" customWidth="1"/>
    <col min="224" max="224" width="31.875" style="57" customWidth="1"/>
    <col min="225" max="16384" width="9" style="57"/>
  </cols>
  <sheetData>
    <row r="1" spans="1:1">
      <c r="A1" s="57" t="s">
        <v>613</v>
      </c>
    </row>
    <row r="2" ht="33" customHeight="1" spans="1:6">
      <c r="A2" s="144" t="s">
        <v>614</v>
      </c>
      <c r="B2" s="144"/>
      <c r="C2" s="144"/>
      <c r="D2" s="144"/>
      <c r="E2" s="144"/>
      <c r="F2" s="144"/>
    </row>
    <row r="3" ht="20.25" customHeight="1" spans="1:6">
      <c r="A3" s="54"/>
      <c r="B3" s="54"/>
      <c r="C3" s="54"/>
      <c r="E3" s="59" t="s">
        <v>73</v>
      </c>
      <c r="F3" s="59"/>
    </row>
    <row r="4" s="54" customFormat="1" ht="24.95" customHeight="1" spans="1:6">
      <c r="A4" s="60" t="s">
        <v>74</v>
      </c>
      <c r="B4" s="61" t="s">
        <v>75</v>
      </c>
      <c r="C4" s="61" t="s">
        <v>76</v>
      </c>
      <c r="D4" s="62" t="s">
        <v>77</v>
      </c>
      <c r="E4" s="62"/>
      <c r="F4" s="62"/>
    </row>
    <row r="5" s="54" customFormat="1" ht="36" customHeight="1" spans="1:6">
      <c r="A5" s="63"/>
      <c r="B5" s="105"/>
      <c r="C5" s="105"/>
      <c r="D5" s="104" t="s">
        <v>78</v>
      </c>
      <c r="E5" s="105" t="s">
        <v>79</v>
      </c>
      <c r="F5" s="105" t="s">
        <v>80</v>
      </c>
    </row>
    <row r="6" ht="35.1" customHeight="1" spans="1:6">
      <c r="A6" s="250"/>
      <c r="B6" s="251"/>
      <c r="C6" s="252"/>
      <c r="D6" s="253"/>
      <c r="E6" s="254"/>
      <c r="F6" s="255"/>
    </row>
    <row r="7" ht="35.1" customHeight="1" spans="1:6">
      <c r="A7" s="226" t="s">
        <v>585</v>
      </c>
      <c r="B7" s="256">
        <v>133185</v>
      </c>
      <c r="C7" s="257">
        <v>125000</v>
      </c>
      <c r="D7" s="256">
        <v>122504</v>
      </c>
      <c r="E7" s="258">
        <f t="shared" ref="E7:E10" si="0">D7/C7</f>
        <v>0.980032</v>
      </c>
      <c r="F7" s="259">
        <f t="shared" ref="F7:F10" si="1">D7/B7-1</f>
        <v>-0.0801967188497203</v>
      </c>
    </row>
    <row r="8" ht="35.1" customHeight="1" spans="1:6">
      <c r="A8" s="226" t="s">
        <v>586</v>
      </c>
      <c r="B8" s="256"/>
      <c r="C8" s="257"/>
      <c r="D8" s="256"/>
      <c r="E8" s="258"/>
      <c r="F8" s="259"/>
    </row>
    <row r="9" ht="35.1" customHeight="1" spans="1:6">
      <c r="A9" s="226" t="s">
        <v>587</v>
      </c>
      <c r="B9" s="256">
        <v>10930</v>
      </c>
      <c r="C9" s="257">
        <v>18101</v>
      </c>
      <c r="D9" s="256">
        <v>25616</v>
      </c>
      <c r="E9" s="258">
        <f t="shared" si="0"/>
        <v>1.41517043257279</v>
      </c>
      <c r="F9" s="259">
        <f t="shared" si="1"/>
        <v>1.34364135407136</v>
      </c>
    </row>
    <row r="10" ht="35.1" customHeight="1" spans="1:6">
      <c r="A10" s="226" t="s">
        <v>588</v>
      </c>
      <c r="B10" s="256">
        <v>850</v>
      </c>
      <c r="C10" s="257">
        <v>399</v>
      </c>
      <c r="D10" s="256">
        <v>687</v>
      </c>
      <c r="E10" s="258">
        <f t="shared" si="0"/>
        <v>1.7218045112782</v>
      </c>
      <c r="F10" s="259">
        <f t="shared" si="1"/>
        <v>-0.191764705882353</v>
      </c>
    </row>
    <row r="11" ht="35.1" customHeight="1" spans="1:6">
      <c r="A11" s="226" t="s">
        <v>589</v>
      </c>
      <c r="B11" s="256">
        <v>774</v>
      </c>
      <c r="C11" s="257">
        <v>2500</v>
      </c>
      <c r="D11" s="256">
        <v>2786</v>
      </c>
      <c r="E11" s="258"/>
      <c r="F11" s="259"/>
    </row>
    <row r="12" s="232" customFormat="1" ht="35.1" customHeight="1" spans="1:6">
      <c r="A12" s="239" t="s">
        <v>105</v>
      </c>
      <c r="B12" s="260">
        <f>SUM(B7:B11)</f>
        <v>145739</v>
      </c>
      <c r="C12" s="260">
        <f>SUM(C7:C11)</f>
        <v>146000</v>
      </c>
      <c r="D12" s="260">
        <f>SUM(D7:D11)</f>
        <v>151593</v>
      </c>
      <c r="E12" s="261">
        <f>D12/C12</f>
        <v>1.03830821917808</v>
      </c>
      <c r="F12" s="262">
        <f t="shared" ref="F12:F17" si="2">D12/B12-1</f>
        <v>0.0401676970474616</v>
      </c>
    </row>
    <row r="13" ht="35.1" customHeight="1" spans="1:6">
      <c r="A13" s="226" t="s">
        <v>590</v>
      </c>
      <c r="B13" s="256">
        <v>17794</v>
      </c>
      <c r="C13" s="263"/>
      <c r="D13" s="256">
        <v>6471</v>
      </c>
      <c r="E13" s="261"/>
      <c r="F13" s="259">
        <f t="shared" si="2"/>
        <v>-0.636338091491514</v>
      </c>
    </row>
    <row r="14" ht="35.1" customHeight="1" spans="1:6">
      <c r="A14" s="264" t="s">
        <v>591</v>
      </c>
      <c r="B14" s="256">
        <v>5381</v>
      </c>
      <c r="C14" s="263"/>
      <c r="D14" s="256">
        <v>9797</v>
      </c>
      <c r="E14" s="261"/>
      <c r="F14" s="259">
        <f t="shared" si="2"/>
        <v>0.820665303846869</v>
      </c>
    </row>
    <row r="15" ht="35.1" customHeight="1" spans="1:6">
      <c r="A15" s="264" t="s">
        <v>592</v>
      </c>
      <c r="B15" s="256">
        <v>81710</v>
      </c>
      <c r="C15" s="263"/>
      <c r="D15" s="256">
        <v>24725</v>
      </c>
      <c r="E15" s="261"/>
      <c r="F15" s="259">
        <f t="shared" si="2"/>
        <v>-0.697405458328234</v>
      </c>
    </row>
    <row r="16" ht="35.1" customHeight="1" spans="1:6">
      <c r="A16" s="264" t="s">
        <v>593</v>
      </c>
      <c r="B16" s="256">
        <v>118600</v>
      </c>
      <c r="C16" s="263"/>
      <c r="D16" s="256">
        <v>174800</v>
      </c>
      <c r="E16" s="261"/>
      <c r="F16" s="259">
        <f t="shared" si="2"/>
        <v>0.473861720067454</v>
      </c>
    </row>
    <row r="17" ht="35.1" customHeight="1" spans="1:6">
      <c r="A17" s="115" t="s">
        <v>594</v>
      </c>
      <c r="B17" s="246">
        <f>SUM(B12:B16)</f>
        <v>369224</v>
      </c>
      <c r="C17" s="246">
        <f>SUM(C12:C16)</f>
        <v>146000</v>
      </c>
      <c r="D17" s="246">
        <f>SUM(D12:D16)</f>
        <v>367386</v>
      </c>
      <c r="E17" s="265">
        <f>D17/C17</f>
        <v>2.51634246575342</v>
      </c>
      <c r="F17" s="265">
        <f t="shared" si="2"/>
        <v>-0.00497800793014536</v>
      </c>
    </row>
  </sheetData>
  <mergeCells count="6">
    <mergeCell ref="A2:F2"/>
    <mergeCell ref="E3:F3"/>
    <mergeCell ref="D4:F4"/>
    <mergeCell ref="A4:A5"/>
    <mergeCell ref="B4:B5"/>
    <mergeCell ref="C4:C5"/>
  </mergeCells>
  <dataValidations count="1">
    <dataValidation type="whole" operator="between" allowBlank="1" showInputMessage="1" showErrorMessage="1" error="不得保留小数" sqref="HP17 B8:B11 B13:B15 D8:D11 D13:D15 D65499:D65508 D65513:D65516 HP8:HP15 HP65499:HP65508 HP65513:HP65516">
      <formula1>-800000000000</formula1>
      <formula2>1000000000000</formula2>
    </dataValidation>
  </dataValidations>
  <printOptions horizontalCentered="1"/>
  <pageMargins left="0.751388888888889" right="0.751388888888889" top="1" bottom="1" header="0.5" footer="0.5"/>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showGridLines="0" workbookViewId="0">
      <selection activeCell="G10" sqref="G10"/>
    </sheetView>
  </sheetViews>
  <sheetFormatPr defaultColWidth="9" defaultRowHeight="14.25" outlineLevelCol="5"/>
  <cols>
    <col min="1" max="1" width="26.125" style="57" customWidth="1"/>
    <col min="2" max="6" width="11.25" style="57" customWidth="1"/>
    <col min="7" max="205" width="9" style="57"/>
    <col min="206" max="206" width="55.125" style="57" customWidth="1"/>
    <col min="207" max="207" width="31.875" style="57" customWidth="1"/>
    <col min="208" max="16384" width="9" style="57"/>
  </cols>
  <sheetData>
    <row r="1" spans="1:1">
      <c r="A1" s="57" t="s">
        <v>615</v>
      </c>
    </row>
    <row r="2" ht="33" customHeight="1" spans="1:6">
      <c r="A2" s="144" t="s">
        <v>616</v>
      </c>
      <c r="B2" s="144"/>
      <c r="C2" s="144"/>
      <c r="D2" s="144"/>
      <c r="E2" s="144"/>
      <c r="F2" s="144"/>
    </row>
    <row r="3" ht="20.25" customHeight="1" spans="1:6">
      <c r="A3" s="54"/>
      <c r="B3" s="54"/>
      <c r="C3" s="54"/>
      <c r="E3" s="59" t="s">
        <v>73</v>
      </c>
      <c r="F3" s="59"/>
    </row>
    <row r="4" s="54" customFormat="1" ht="24.95" customHeight="1" spans="1:6">
      <c r="A4" s="60" t="s">
        <v>74</v>
      </c>
      <c r="B4" s="61" t="s">
        <v>75</v>
      </c>
      <c r="C4" s="61" t="s">
        <v>76</v>
      </c>
      <c r="D4" s="62" t="s">
        <v>77</v>
      </c>
      <c r="E4" s="62"/>
      <c r="F4" s="62"/>
    </row>
    <row r="5" s="54" customFormat="1" ht="28.15" customHeight="1" spans="1:6">
      <c r="A5" s="233"/>
      <c r="B5" s="61"/>
      <c r="C5" s="61"/>
      <c r="D5" s="62" t="s">
        <v>78</v>
      </c>
      <c r="E5" s="148" t="s">
        <v>79</v>
      </c>
      <c r="F5" s="61" t="s">
        <v>80</v>
      </c>
    </row>
    <row r="6" ht="30" customHeight="1" spans="1:6">
      <c r="A6" s="226" t="s">
        <v>597</v>
      </c>
      <c r="B6" s="234">
        <v>8</v>
      </c>
      <c r="C6" s="235">
        <v>8</v>
      </c>
      <c r="D6" s="234">
        <v>7</v>
      </c>
      <c r="E6" s="236">
        <f t="shared" ref="E6:E14" si="0">D6/C6</f>
        <v>0.875</v>
      </c>
      <c r="F6" s="237">
        <f t="shared" ref="F6:F16" si="1">D6/B6-1</f>
        <v>-0.125</v>
      </c>
    </row>
    <row r="7" ht="30" customHeight="1" spans="1:6">
      <c r="A7" s="226" t="s">
        <v>598</v>
      </c>
      <c r="B7" s="234">
        <v>229359</v>
      </c>
      <c r="C7" s="235">
        <v>185624</v>
      </c>
      <c r="D7" s="234">
        <v>148045</v>
      </c>
      <c r="E7" s="236">
        <f t="shared" si="0"/>
        <v>0.797553118131276</v>
      </c>
      <c r="F7" s="237">
        <f t="shared" si="1"/>
        <v>-0.354527182277565</v>
      </c>
    </row>
    <row r="8" ht="43.15" customHeight="1" spans="1:6">
      <c r="A8" s="238" t="s">
        <v>599</v>
      </c>
      <c r="B8" s="234">
        <v>167451</v>
      </c>
      <c r="C8" s="235">
        <v>120407</v>
      </c>
      <c r="D8" s="234">
        <v>108314</v>
      </c>
      <c r="E8" s="236">
        <f t="shared" si="0"/>
        <v>0.899565639871436</v>
      </c>
      <c r="F8" s="237">
        <f t="shared" si="1"/>
        <v>-0.353160028903978</v>
      </c>
    </row>
    <row r="9" ht="30" customHeight="1" spans="1:6">
      <c r="A9" s="238" t="s">
        <v>601</v>
      </c>
      <c r="B9" s="234">
        <v>7313</v>
      </c>
      <c r="C9" s="235">
        <v>25986</v>
      </c>
      <c r="D9" s="234">
        <v>3384</v>
      </c>
      <c r="E9" s="236">
        <f t="shared" si="0"/>
        <v>0.130223966751328</v>
      </c>
      <c r="F9" s="237">
        <f t="shared" si="1"/>
        <v>-0.537262409407904</v>
      </c>
    </row>
    <row r="10" ht="30" customHeight="1" spans="1:6">
      <c r="A10" s="238" t="s">
        <v>602</v>
      </c>
      <c r="B10" s="234">
        <v>95</v>
      </c>
      <c r="C10" s="235">
        <v>1647</v>
      </c>
      <c r="D10" s="234">
        <v>1647</v>
      </c>
      <c r="E10" s="236">
        <f t="shared" si="0"/>
        <v>1</v>
      </c>
      <c r="F10" s="237">
        <f t="shared" si="1"/>
        <v>16.3368421052632</v>
      </c>
    </row>
    <row r="11" ht="30" customHeight="1" spans="1:6">
      <c r="A11" s="238" t="s">
        <v>603</v>
      </c>
      <c r="B11" s="234">
        <v>54500</v>
      </c>
      <c r="C11" s="235">
        <v>34700</v>
      </c>
      <c r="D11" s="234">
        <v>34700</v>
      </c>
      <c r="E11" s="236">
        <f t="shared" si="0"/>
        <v>1</v>
      </c>
      <c r="F11" s="237">
        <f t="shared" si="1"/>
        <v>-0.363302752293578</v>
      </c>
    </row>
    <row r="12" ht="30" customHeight="1" spans="1:6">
      <c r="A12" s="238" t="s">
        <v>605</v>
      </c>
      <c r="B12" s="234">
        <v>94837</v>
      </c>
      <c r="C12" s="235">
        <v>67550</v>
      </c>
      <c r="D12" s="234">
        <v>53223</v>
      </c>
      <c r="E12" s="236">
        <f t="shared" si="0"/>
        <v>0.787905255366395</v>
      </c>
      <c r="F12" s="237">
        <f t="shared" si="1"/>
        <v>-0.438794985079663</v>
      </c>
    </row>
    <row r="13" ht="30" customHeight="1" spans="1:6">
      <c r="A13" s="226" t="s">
        <v>606</v>
      </c>
      <c r="B13" s="234">
        <v>16420</v>
      </c>
      <c r="C13" s="235">
        <v>18973</v>
      </c>
      <c r="D13" s="234">
        <v>18973</v>
      </c>
      <c r="E13" s="236">
        <f t="shared" si="0"/>
        <v>1</v>
      </c>
      <c r="F13" s="237">
        <f t="shared" si="1"/>
        <v>0.155481120584653</v>
      </c>
    </row>
    <row r="14" s="232" customFormat="1" ht="30" customHeight="1" spans="1:6">
      <c r="A14" s="239" t="s">
        <v>131</v>
      </c>
      <c r="B14" s="240">
        <f>B6+B7+B13+B12</f>
        <v>340624</v>
      </c>
      <c r="C14" s="240">
        <f>C6+C7+C13+C12</f>
        <v>272155</v>
      </c>
      <c r="D14" s="240">
        <f>D6+D7+D13+D12</f>
        <v>220248</v>
      </c>
      <c r="E14" s="241">
        <f t="shared" si="0"/>
        <v>0.809274126876229</v>
      </c>
      <c r="F14" s="242">
        <f t="shared" si="1"/>
        <v>-0.353398468692752</v>
      </c>
    </row>
    <row r="15" ht="30" customHeight="1" spans="1:6">
      <c r="A15" s="226" t="s">
        <v>608</v>
      </c>
      <c r="B15" s="243">
        <v>3780</v>
      </c>
      <c r="C15" s="244"/>
      <c r="D15" s="243">
        <v>87600</v>
      </c>
      <c r="E15" s="236"/>
      <c r="F15" s="237">
        <f t="shared" si="1"/>
        <v>22.1746031746032</v>
      </c>
    </row>
    <row r="16" ht="30" customHeight="1" spans="1:6">
      <c r="A16" s="226" t="s">
        <v>609</v>
      </c>
      <c r="B16" s="243">
        <v>95</v>
      </c>
      <c r="C16" s="244"/>
      <c r="D16" s="243">
        <v>116</v>
      </c>
      <c r="E16" s="236"/>
      <c r="F16" s="237">
        <f t="shared" si="1"/>
        <v>0.221052631578947</v>
      </c>
    </row>
    <row r="17" ht="30" customHeight="1" spans="1:6">
      <c r="A17" s="226" t="s">
        <v>610</v>
      </c>
      <c r="B17" s="243"/>
      <c r="C17" s="234"/>
      <c r="D17" s="243"/>
      <c r="E17" s="236"/>
      <c r="F17" s="237"/>
    </row>
    <row r="18" ht="30" customHeight="1" spans="1:6">
      <c r="A18" s="226" t="s">
        <v>611</v>
      </c>
      <c r="B18" s="243">
        <v>24725</v>
      </c>
      <c r="C18" s="244"/>
      <c r="D18" s="243">
        <v>59422</v>
      </c>
      <c r="E18" s="236"/>
      <c r="F18" s="237">
        <f>D18/B18-1</f>
        <v>1.40331648129424</v>
      </c>
    </row>
    <row r="19" s="232" customFormat="1" ht="30" customHeight="1" spans="1:6">
      <c r="A19" s="115" t="s">
        <v>612</v>
      </c>
      <c r="B19" s="245">
        <f>B14+B15+B16+B17+B18</f>
        <v>369224</v>
      </c>
      <c r="C19" s="246">
        <f>C14+C15+C16+C17+C18</f>
        <v>272155</v>
      </c>
      <c r="D19" s="247">
        <f>D14+D15+D16+D17+D18</f>
        <v>367386</v>
      </c>
      <c r="E19" s="248">
        <f>D19/C19</f>
        <v>1.34991457074094</v>
      </c>
      <c r="F19" s="249">
        <f>D19/B19-1</f>
        <v>-0.00497800793014536</v>
      </c>
    </row>
  </sheetData>
  <mergeCells count="6">
    <mergeCell ref="A2:F2"/>
    <mergeCell ref="E3:F3"/>
    <mergeCell ref="D4:F4"/>
    <mergeCell ref="A4:A5"/>
    <mergeCell ref="B4:B5"/>
    <mergeCell ref="C4:C5"/>
  </mergeCells>
  <dataValidations count="1">
    <dataValidation type="whole" operator="between" allowBlank="1" showInputMessage="1" showErrorMessage="1" error="不得保留小数" sqref="B13 D13 GY19 B15:B16 D15:D16 D65501:D65510 D65515:D65518 GY13:GY16 GY65501:GY65510 GY65515:GY65518">
      <formula1>-800000000000</formula1>
      <formula2>1000000000000</formula2>
    </dataValidation>
  </dataValidations>
  <printOptions horizontalCentered="1"/>
  <pageMargins left="0.751388888888889" right="0.751388888888889" top="1" bottom="1" header="0.5" footer="0.5"/>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7"/>
  <sheetViews>
    <sheetView showGridLines="0" topLeftCell="A16" workbookViewId="0">
      <selection activeCell="B5" sqref="B5"/>
    </sheetView>
  </sheetViews>
  <sheetFormatPr defaultColWidth="9" defaultRowHeight="27" customHeight="1" outlineLevelCol="1"/>
  <cols>
    <col min="1" max="1" width="54.75" style="50" customWidth="1"/>
    <col min="2" max="2" width="37.75" style="50" customWidth="1"/>
    <col min="3" max="16384" width="9" style="50"/>
  </cols>
  <sheetData>
    <row r="1" customHeight="1" spans="1:1">
      <c r="A1" s="219" t="s">
        <v>617</v>
      </c>
    </row>
    <row r="2" customHeight="1" spans="1:2">
      <c r="A2" s="144" t="s">
        <v>618</v>
      </c>
      <c r="B2" s="144"/>
    </row>
    <row r="3" customHeight="1" spans="1:2">
      <c r="A3" s="220"/>
      <c r="B3" s="221" t="s">
        <v>619</v>
      </c>
    </row>
    <row r="4" customHeight="1" spans="1:2">
      <c r="A4" s="222" t="s">
        <v>620</v>
      </c>
      <c r="B4" s="223" t="s">
        <v>78</v>
      </c>
    </row>
    <row r="5" customHeight="1" spans="1:2">
      <c r="A5" s="224" t="s">
        <v>241</v>
      </c>
      <c r="B5" s="225">
        <f>SUM(B6:B9)</f>
        <v>8</v>
      </c>
    </row>
    <row r="6" customHeight="1" spans="1:2">
      <c r="A6" s="226" t="s">
        <v>621</v>
      </c>
      <c r="B6" s="227">
        <v>8</v>
      </c>
    </row>
    <row r="7" customHeight="1" spans="1:2">
      <c r="A7" s="226" t="s">
        <v>622</v>
      </c>
      <c r="B7" s="227"/>
    </row>
    <row r="8" customHeight="1" spans="1:2">
      <c r="A8" s="226" t="s">
        <v>623</v>
      </c>
      <c r="B8" s="228" t="s">
        <v>624</v>
      </c>
    </row>
    <row r="9" customHeight="1" spans="1:2">
      <c r="A9" s="226" t="s">
        <v>625</v>
      </c>
      <c r="B9" s="228" t="s">
        <v>624</v>
      </c>
    </row>
    <row r="10" customHeight="1" spans="1:2">
      <c r="A10" s="226" t="s">
        <v>117</v>
      </c>
      <c r="B10" s="227">
        <f>B11+B13</f>
        <v>8058</v>
      </c>
    </row>
    <row r="11" customHeight="1" spans="1:2">
      <c r="A11" s="229" t="s">
        <v>626</v>
      </c>
      <c r="B11" s="227">
        <v>8043</v>
      </c>
    </row>
    <row r="12" customHeight="1" spans="1:2">
      <c r="A12" s="229" t="s">
        <v>627</v>
      </c>
      <c r="B12" s="227"/>
    </row>
    <row r="13" customHeight="1" spans="1:2">
      <c r="A13" s="229" t="s">
        <v>628</v>
      </c>
      <c r="B13" s="227">
        <v>15</v>
      </c>
    </row>
    <row r="14" customHeight="1" spans="1:2">
      <c r="A14" s="229" t="s">
        <v>629</v>
      </c>
      <c r="B14" s="228" t="s">
        <v>624</v>
      </c>
    </row>
    <row r="15" customHeight="1" spans="1:2">
      <c r="A15" s="229" t="s">
        <v>630</v>
      </c>
      <c r="B15" s="228" t="s">
        <v>624</v>
      </c>
    </row>
    <row r="16" customHeight="1" spans="1:2">
      <c r="A16" s="229" t="s">
        <v>631</v>
      </c>
      <c r="B16" s="228"/>
    </row>
    <row r="17" customHeight="1" spans="1:2">
      <c r="A17" s="229" t="s">
        <v>632</v>
      </c>
      <c r="B17" s="228" t="s">
        <v>624</v>
      </c>
    </row>
    <row r="18" customHeight="1" spans="1:2">
      <c r="A18" s="229" t="s">
        <v>633</v>
      </c>
      <c r="B18" s="228" t="s">
        <v>624</v>
      </c>
    </row>
    <row r="19" customHeight="1" spans="1:2">
      <c r="A19" s="229" t="s">
        <v>634</v>
      </c>
      <c r="B19" s="228" t="s">
        <v>624</v>
      </c>
    </row>
    <row r="20" customHeight="1" spans="1:2">
      <c r="A20" s="229" t="s">
        <v>635</v>
      </c>
      <c r="B20" s="228" t="s">
        <v>624</v>
      </c>
    </row>
    <row r="21" customHeight="1" spans="1:2">
      <c r="A21" s="229" t="s">
        <v>636</v>
      </c>
      <c r="B21" s="228" t="s">
        <v>624</v>
      </c>
    </row>
    <row r="22" customHeight="1" spans="1:2">
      <c r="A22" s="229" t="s">
        <v>637</v>
      </c>
      <c r="B22" s="228" t="s">
        <v>624</v>
      </c>
    </row>
    <row r="23" customHeight="1" spans="1:2">
      <c r="A23" s="229" t="s">
        <v>638</v>
      </c>
      <c r="B23" s="228" t="s">
        <v>624</v>
      </c>
    </row>
    <row r="24" customHeight="1" spans="1:2">
      <c r="A24" s="229" t="s">
        <v>639</v>
      </c>
      <c r="B24" s="228" t="s">
        <v>624</v>
      </c>
    </row>
    <row r="25" customHeight="1" spans="1:2">
      <c r="A25" s="226" t="s">
        <v>129</v>
      </c>
      <c r="B25" s="227">
        <v>1731</v>
      </c>
    </row>
    <row r="26" customHeight="1" spans="1:2">
      <c r="A26" s="229" t="s">
        <v>640</v>
      </c>
      <c r="B26" s="227">
        <v>1731</v>
      </c>
    </row>
    <row r="27" customHeight="1" spans="1:2">
      <c r="A27" s="230" t="s">
        <v>641</v>
      </c>
      <c r="B27" s="231">
        <f>B5+B10+B25</f>
        <v>9797</v>
      </c>
    </row>
  </sheetData>
  <mergeCells count="1">
    <mergeCell ref="A2:B2"/>
  </mergeCells>
  <printOptions horizontalCentered="1"/>
  <pageMargins left="0.751388888888889" right="0.751388888888889" top="1" bottom="1" header="0.5" footer="0.5"/>
  <pageSetup paperSize="9" scale="95"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showGridLines="0" workbookViewId="0">
      <selection activeCell="A1" sqref="A1:E1"/>
    </sheetView>
  </sheetViews>
  <sheetFormatPr defaultColWidth="9" defaultRowHeight="30.75" customHeight="1" outlineLevelCol="4"/>
  <cols>
    <col min="1" max="1" width="19.125" style="50" customWidth="1"/>
    <col min="2" max="2" width="15.875" style="50" customWidth="1"/>
    <col min="3" max="3" width="19.25" style="50" customWidth="1"/>
    <col min="4" max="4" width="15.875" style="50" customWidth="1"/>
    <col min="5" max="5" width="22.125" style="50" customWidth="1"/>
    <col min="6" max="16384" width="9" style="50"/>
  </cols>
  <sheetData>
    <row r="1" customHeight="1" spans="1:5">
      <c r="A1" s="199" t="s">
        <v>642</v>
      </c>
      <c r="B1" s="200"/>
      <c r="C1" s="200"/>
      <c r="D1" s="200"/>
      <c r="E1" s="200"/>
    </row>
    <row r="2" customHeight="1" spans="1:5">
      <c r="A2" s="201" t="s">
        <v>643</v>
      </c>
      <c r="B2" s="201"/>
      <c r="C2" s="201"/>
      <c r="D2" s="201"/>
      <c r="E2" s="201"/>
    </row>
    <row r="3" ht="20.25" customHeight="1" spans="1:5">
      <c r="A3" s="202"/>
      <c r="B3" s="202"/>
      <c r="C3" s="202"/>
      <c r="D3" s="202"/>
      <c r="E3" s="203" t="s">
        <v>73</v>
      </c>
    </row>
    <row r="4" customHeight="1" spans="1:5">
      <c r="A4" s="204" t="s">
        <v>564</v>
      </c>
      <c r="B4" s="205" t="s">
        <v>565</v>
      </c>
      <c r="C4" s="206"/>
      <c r="D4" s="206"/>
      <c r="E4" s="206" t="s">
        <v>566</v>
      </c>
    </row>
    <row r="5" customHeight="1" spans="1:5">
      <c r="A5" s="207"/>
      <c r="B5" s="204" t="s">
        <v>507</v>
      </c>
      <c r="C5" s="204" t="s">
        <v>567</v>
      </c>
      <c r="D5" s="204" t="s">
        <v>568</v>
      </c>
      <c r="E5" s="206"/>
    </row>
    <row r="6" ht="12" customHeight="1" spans="1:5">
      <c r="A6" s="208"/>
      <c r="B6" s="207"/>
      <c r="C6" s="207"/>
      <c r="D6" s="207"/>
      <c r="E6" s="204"/>
    </row>
    <row r="7" customHeight="1" spans="1:5">
      <c r="A7" s="209" t="s">
        <v>569</v>
      </c>
      <c r="B7" s="210">
        <f>C7</f>
        <v>0</v>
      </c>
      <c r="C7" s="211">
        <f>SUM(C8:C20)</f>
        <v>0</v>
      </c>
      <c r="D7" s="211"/>
      <c r="E7" s="211"/>
    </row>
    <row r="8" customHeight="1" spans="1:5">
      <c r="A8" s="212" t="s">
        <v>570</v>
      </c>
      <c r="B8" s="213">
        <f t="shared" ref="B8:B20" si="0">C8+D8</f>
        <v>0</v>
      </c>
      <c r="C8" s="213">
        <v>0</v>
      </c>
      <c r="D8" s="213"/>
      <c r="E8" s="214"/>
    </row>
    <row r="9" customHeight="1" spans="1:5">
      <c r="A9" s="212" t="s">
        <v>571</v>
      </c>
      <c r="B9" s="213">
        <f t="shared" si="0"/>
        <v>0</v>
      </c>
      <c r="C9" s="213">
        <v>0</v>
      </c>
      <c r="D9" s="213"/>
      <c r="E9" s="214"/>
    </row>
    <row r="10" customHeight="1" spans="1:5">
      <c r="A10" s="212" t="s">
        <v>572</v>
      </c>
      <c r="B10" s="213">
        <f t="shared" si="0"/>
        <v>0</v>
      </c>
      <c r="C10" s="213">
        <v>0</v>
      </c>
      <c r="D10" s="213"/>
      <c r="E10" s="214"/>
    </row>
    <row r="11" customHeight="1" spans="1:5">
      <c r="A11" s="212" t="s">
        <v>573</v>
      </c>
      <c r="B11" s="213">
        <f t="shared" si="0"/>
        <v>0</v>
      </c>
      <c r="C11" s="213">
        <v>0</v>
      </c>
      <c r="D11" s="213"/>
      <c r="E11" s="214"/>
    </row>
    <row r="12" customHeight="1" spans="1:5">
      <c r="A12" s="212" t="s">
        <v>574</v>
      </c>
      <c r="B12" s="213">
        <f t="shared" si="0"/>
        <v>0</v>
      </c>
      <c r="C12" s="213">
        <v>0</v>
      </c>
      <c r="D12" s="213"/>
      <c r="E12" s="214"/>
    </row>
    <row r="13" customHeight="1" spans="1:5">
      <c r="A13" s="212" t="s">
        <v>575</v>
      </c>
      <c r="B13" s="213">
        <f t="shared" si="0"/>
        <v>0</v>
      </c>
      <c r="C13" s="213">
        <v>0</v>
      </c>
      <c r="D13" s="213"/>
      <c r="E13" s="214"/>
    </row>
    <row r="14" customHeight="1" spans="1:5">
      <c r="A14" s="212" t="s">
        <v>576</v>
      </c>
      <c r="B14" s="213">
        <f t="shared" si="0"/>
        <v>0</v>
      </c>
      <c r="C14" s="213">
        <v>0</v>
      </c>
      <c r="D14" s="213"/>
      <c r="E14" s="214"/>
    </row>
    <row r="15" customHeight="1" spans="1:5">
      <c r="A15" s="212" t="s">
        <v>577</v>
      </c>
      <c r="B15" s="213">
        <f t="shared" si="0"/>
        <v>0</v>
      </c>
      <c r="C15" s="213">
        <v>0</v>
      </c>
      <c r="D15" s="213"/>
      <c r="E15" s="214"/>
    </row>
    <row r="16" customHeight="1" spans="1:5">
      <c r="A16" s="212" t="s">
        <v>578</v>
      </c>
      <c r="B16" s="213">
        <f t="shared" si="0"/>
        <v>0</v>
      </c>
      <c r="C16" s="213">
        <v>0</v>
      </c>
      <c r="D16" s="213"/>
      <c r="E16" s="214"/>
    </row>
    <row r="17" customHeight="1" spans="1:5">
      <c r="A17" s="212" t="s">
        <v>579</v>
      </c>
      <c r="B17" s="213">
        <f t="shared" si="0"/>
        <v>0</v>
      </c>
      <c r="C17" s="213">
        <v>0</v>
      </c>
      <c r="D17" s="213"/>
      <c r="E17" s="214"/>
    </row>
    <row r="18" customHeight="1" spans="1:5">
      <c r="A18" s="212" t="s">
        <v>580</v>
      </c>
      <c r="B18" s="213">
        <f t="shared" si="0"/>
        <v>0</v>
      </c>
      <c r="C18" s="213">
        <v>0</v>
      </c>
      <c r="D18" s="213"/>
      <c r="E18" s="213"/>
    </row>
    <row r="19" customHeight="1" spans="1:5">
      <c r="A19" s="212" t="s">
        <v>581</v>
      </c>
      <c r="B19" s="213">
        <f t="shared" si="0"/>
        <v>0</v>
      </c>
      <c r="C19" s="213">
        <v>0</v>
      </c>
      <c r="D19" s="213"/>
      <c r="E19" s="214"/>
    </row>
    <row r="20" customHeight="1" spans="1:5">
      <c r="A20" s="215" t="s">
        <v>582</v>
      </c>
      <c r="B20" s="216">
        <f t="shared" si="0"/>
        <v>0</v>
      </c>
      <c r="C20" s="217">
        <v>0</v>
      </c>
      <c r="D20" s="216"/>
      <c r="E20" s="216"/>
    </row>
    <row r="21" customHeight="1" spans="3:3">
      <c r="C21" s="218"/>
    </row>
    <row r="22" customHeight="1" spans="3:3">
      <c r="C22" s="218"/>
    </row>
    <row r="23" customHeight="1" spans="3:3">
      <c r="C23" s="218"/>
    </row>
    <row r="24" customHeight="1" spans="3:3">
      <c r="C24" s="218"/>
    </row>
    <row r="25" customHeight="1" spans="3:3">
      <c r="C25" s="218"/>
    </row>
    <row r="26" customHeight="1" spans="3:3">
      <c r="C26" s="218"/>
    </row>
    <row r="27" customHeight="1" spans="3:3">
      <c r="C27" s="218"/>
    </row>
    <row r="28" customHeight="1" spans="3:3">
      <c r="C28" s="218"/>
    </row>
    <row r="29" customHeight="1" spans="3:3">
      <c r="C29" s="218"/>
    </row>
    <row r="30" customHeight="1" spans="3:3">
      <c r="C30" s="218"/>
    </row>
    <row r="31" customHeight="1" spans="3:3">
      <c r="C31" s="218"/>
    </row>
  </sheetData>
  <mergeCells count="8">
    <mergeCell ref="A1:E1"/>
    <mergeCell ref="A2:E2"/>
    <mergeCell ref="B4:D4"/>
    <mergeCell ref="A4:A6"/>
    <mergeCell ref="B5:B6"/>
    <mergeCell ref="C5:C6"/>
    <mergeCell ref="D5:D6"/>
    <mergeCell ref="E4:E6"/>
  </mergeCells>
  <printOptions horizontalCentered="1"/>
  <pageMargins left="0.751388888888889" right="0.751388888888889" top="1" bottom="1" header="0.5" footer="0.5"/>
  <pageSetup paperSize="9" scale="95"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showGridLines="0" showZeros="0" workbookViewId="0">
      <selection activeCell="A1" sqref="A1"/>
    </sheetView>
  </sheetViews>
  <sheetFormatPr defaultColWidth="39.375" defaultRowHeight="14.25"/>
  <cols>
    <col min="1" max="1" width="37.625" style="118" customWidth="1"/>
    <col min="2" max="3" width="9.75" style="118" customWidth="1"/>
    <col min="4" max="4" width="8.5" style="118" customWidth="1"/>
    <col min="5" max="5" width="10.5" style="118" customWidth="1"/>
    <col min="6" max="7" width="9" style="118" customWidth="1"/>
    <col min="8" max="11" width="9" style="118" hidden="1" customWidth="1"/>
    <col min="12" max="31" width="9" style="118" customWidth="1"/>
    <col min="32" max="223" width="39.375" style="118" customWidth="1"/>
    <col min="224" max="254" width="9" style="118" customWidth="1"/>
    <col min="255" max="16383" width="39.375" style="118"/>
  </cols>
  <sheetData>
    <row r="1" customHeight="1" spans="1:6">
      <c r="A1" s="57" t="s">
        <v>644</v>
      </c>
      <c r="B1" s="57"/>
      <c r="C1" s="169"/>
      <c r="D1" s="169"/>
      <c r="E1" s="169"/>
      <c r="F1" s="169"/>
    </row>
    <row r="2" s="118" customFormat="1" ht="35.1" customHeight="1" spans="1:6">
      <c r="A2" s="58" t="s">
        <v>645</v>
      </c>
      <c r="B2" s="58"/>
      <c r="C2" s="58"/>
      <c r="D2" s="58"/>
      <c r="E2" s="58"/>
      <c r="F2" s="58"/>
    </row>
    <row r="3" s="197" customFormat="1" ht="20.25" customHeight="1" spans="1:6">
      <c r="A3" s="198" t="s">
        <v>73</v>
      </c>
      <c r="B3" s="198"/>
      <c r="C3" s="198"/>
      <c r="D3" s="198"/>
      <c r="E3" s="198"/>
      <c r="F3" s="198"/>
    </row>
    <row r="4" s="168" customFormat="1" ht="24" customHeight="1" spans="1:6">
      <c r="A4" s="171" t="s">
        <v>646</v>
      </c>
      <c r="B4" s="172" t="s">
        <v>75</v>
      </c>
      <c r="C4" s="172" t="s">
        <v>76</v>
      </c>
      <c r="D4" s="173" t="s">
        <v>77</v>
      </c>
      <c r="E4" s="174"/>
      <c r="F4" s="175"/>
    </row>
    <row r="5" s="168" customFormat="1" ht="36" customHeight="1" spans="1:10">
      <c r="A5" s="176"/>
      <c r="B5" s="177"/>
      <c r="C5" s="177"/>
      <c r="D5" s="178" t="s">
        <v>78</v>
      </c>
      <c r="E5" s="178" t="s">
        <v>79</v>
      </c>
      <c r="F5" s="178" t="s">
        <v>80</v>
      </c>
      <c r="I5" s="190" t="s">
        <v>647</v>
      </c>
      <c r="J5" s="190" t="s">
        <v>648</v>
      </c>
    </row>
    <row r="6" ht="30" customHeight="1" spans="1:9">
      <c r="A6" s="149" t="s">
        <v>649</v>
      </c>
      <c r="B6" s="179">
        <f>SUM(B7:B11)</f>
        <v>261</v>
      </c>
      <c r="C6" s="179">
        <f>SUM(C7:C11)</f>
        <v>213</v>
      </c>
      <c r="D6" s="179">
        <f>SUM(D7:D11)</f>
        <v>695</v>
      </c>
      <c r="E6" s="180">
        <f>D6/C6</f>
        <v>3.26291079812207</v>
      </c>
      <c r="F6" s="181">
        <f>D6/B6-1</f>
        <v>1.66283524904215</v>
      </c>
      <c r="I6" s="191"/>
    </row>
    <row r="7" ht="30" customHeight="1" spans="1:9">
      <c r="A7" s="154" t="s">
        <v>650</v>
      </c>
      <c r="B7" s="182">
        <v>100</v>
      </c>
      <c r="C7" s="182"/>
      <c r="D7" s="182">
        <v>307</v>
      </c>
      <c r="E7" s="162"/>
      <c r="F7" s="183"/>
      <c r="I7" s="191">
        <v>4829.37</v>
      </c>
    </row>
    <row r="8" ht="30" customHeight="1" spans="1:9">
      <c r="A8" s="154" t="s">
        <v>651</v>
      </c>
      <c r="B8" s="182">
        <v>1</v>
      </c>
      <c r="C8" s="182"/>
      <c r="D8" s="182"/>
      <c r="E8" s="162"/>
      <c r="F8" s="183"/>
      <c r="I8" s="191">
        <v>2222.93</v>
      </c>
    </row>
    <row r="9" ht="30" customHeight="1" spans="1:9">
      <c r="A9" s="154" t="s">
        <v>652</v>
      </c>
      <c r="B9" s="182"/>
      <c r="C9" s="182"/>
      <c r="D9" s="182"/>
      <c r="E9" s="162"/>
      <c r="F9" s="183"/>
      <c r="I9" s="191"/>
    </row>
    <row r="10" ht="30" customHeight="1" spans="1:9">
      <c r="A10" s="154" t="s">
        <v>653</v>
      </c>
      <c r="B10" s="182"/>
      <c r="C10" s="182"/>
      <c r="D10" s="182"/>
      <c r="E10" s="162"/>
      <c r="F10" s="183"/>
      <c r="I10" s="191"/>
    </row>
    <row r="11" ht="30" customHeight="1" spans="1:9">
      <c r="A11" s="154" t="s">
        <v>654</v>
      </c>
      <c r="B11" s="182">
        <v>160</v>
      </c>
      <c r="C11" s="182">
        <v>213</v>
      </c>
      <c r="D11" s="182">
        <v>388</v>
      </c>
      <c r="E11" s="162">
        <f>D11/C11</f>
        <v>1.82159624413146</v>
      </c>
      <c r="F11" s="183">
        <f>D11/B11-1</f>
        <v>1.425</v>
      </c>
      <c r="I11" s="191">
        <v>3047.7</v>
      </c>
    </row>
    <row r="12" ht="30" customHeight="1" spans="1:9">
      <c r="A12" s="157" t="s">
        <v>655</v>
      </c>
      <c r="B12" s="179">
        <f>SUM(B13:B15)</f>
        <v>0</v>
      </c>
      <c r="C12" s="179">
        <f>SUM(C13:C15)</f>
        <v>0</v>
      </c>
      <c r="D12" s="179">
        <f>SUM(D13:D15)</f>
        <v>0</v>
      </c>
      <c r="E12" s="180"/>
      <c r="F12" s="181"/>
      <c r="I12" s="191"/>
    </row>
    <row r="13" ht="30" customHeight="1" spans="1:9">
      <c r="A13" s="154" t="s">
        <v>656</v>
      </c>
      <c r="B13" s="182"/>
      <c r="C13" s="182"/>
      <c r="D13" s="182"/>
      <c r="E13" s="158"/>
      <c r="F13" s="183"/>
      <c r="I13" s="191"/>
    </row>
    <row r="14" ht="30" customHeight="1" spans="1:9">
      <c r="A14" s="154" t="s">
        <v>657</v>
      </c>
      <c r="B14" s="182"/>
      <c r="C14" s="182"/>
      <c r="D14" s="182"/>
      <c r="E14" s="158"/>
      <c r="F14" s="183"/>
      <c r="I14" s="191"/>
    </row>
    <row r="15" ht="30" customHeight="1" spans="1:9">
      <c r="A15" s="154" t="s">
        <v>658</v>
      </c>
      <c r="B15" s="182"/>
      <c r="C15" s="182"/>
      <c r="D15" s="182"/>
      <c r="E15" s="158"/>
      <c r="F15" s="183"/>
      <c r="I15" s="191"/>
    </row>
    <row r="16" ht="30" customHeight="1" spans="1:9">
      <c r="A16" s="157" t="s">
        <v>659</v>
      </c>
      <c r="B16" s="184">
        <f>SUM(B17)</f>
        <v>0</v>
      </c>
      <c r="C16" s="184">
        <f>SUM(C17)</f>
        <v>0</v>
      </c>
      <c r="D16" s="184">
        <f>SUM(D17)</f>
        <v>0</v>
      </c>
      <c r="E16" s="185"/>
      <c r="F16" s="181"/>
      <c r="I16" s="192"/>
    </row>
    <row r="17" ht="30" customHeight="1" spans="1:9">
      <c r="A17" s="154" t="s">
        <v>660</v>
      </c>
      <c r="B17" s="186"/>
      <c r="C17" s="182"/>
      <c r="D17" s="186"/>
      <c r="E17" s="158"/>
      <c r="F17" s="183"/>
      <c r="I17" s="192"/>
    </row>
    <row r="18" ht="30" customHeight="1" spans="1:9">
      <c r="A18" s="157" t="s">
        <v>661</v>
      </c>
      <c r="B18" s="184">
        <f>SUM(B19)</f>
        <v>0</v>
      </c>
      <c r="C18" s="184">
        <f>SUM(C19)</f>
        <v>0</v>
      </c>
      <c r="D18" s="184">
        <f>SUM(D19)</f>
        <v>0</v>
      </c>
      <c r="E18" s="185"/>
      <c r="F18" s="181"/>
      <c r="I18" s="192"/>
    </row>
    <row r="19" ht="30" customHeight="1" spans="1:9">
      <c r="A19" s="154" t="s">
        <v>662</v>
      </c>
      <c r="B19" s="186"/>
      <c r="C19" s="182"/>
      <c r="D19" s="186"/>
      <c r="E19" s="158"/>
      <c r="F19" s="183"/>
      <c r="I19" s="192"/>
    </row>
    <row r="20" ht="30" customHeight="1" spans="1:10">
      <c r="A20" s="157" t="s">
        <v>663</v>
      </c>
      <c r="B20" s="184"/>
      <c r="C20" s="179"/>
      <c r="D20" s="184"/>
      <c r="E20" s="185"/>
      <c r="F20" s="181"/>
      <c r="I20" s="192"/>
      <c r="J20" s="193">
        <v>3500</v>
      </c>
    </row>
    <row r="21" ht="30" customHeight="1" spans="1:9">
      <c r="A21" s="160" t="s">
        <v>105</v>
      </c>
      <c r="B21" s="179">
        <f>B6+B12+B16+B18+B20</f>
        <v>261</v>
      </c>
      <c r="C21" s="179">
        <f>C6+C12+C16+C18+C20</f>
        <v>213</v>
      </c>
      <c r="D21" s="179">
        <f>D6+D12+D16+D18+D20</f>
        <v>695</v>
      </c>
      <c r="E21" s="185">
        <f>D21/C21</f>
        <v>3.26291079812207</v>
      </c>
      <c r="F21" s="183">
        <f>D21/B21-1</f>
        <v>1.66283524904215</v>
      </c>
      <c r="I21" s="191"/>
    </row>
    <row r="22" ht="30" customHeight="1" spans="1:9">
      <c r="A22" s="154" t="s">
        <v>664</v>
      </c>
      <c r="B22" s="182">
        <v>12</v>
      </c>
      <c r="C22" s="182"/>
      <c r="D22" s="182">
        <v>12</v>
      </c>
      <c r="E22" s="162"/>
      <c r="F22" s="183"/>
      <c r="I22" s="191">
        <v>130</v>
      </c>
    </row>
    <row r="23" ht="30" customHeight="1" spans="1:9">
      <c r="A23" s="154" t="s">
        <v>665</v>
      </c>
      <c r="B23" s="182">
        <v>18</v>
      </c>
      <c r="C23" s="182">
        <v>12</v>
      </c>
      <c r="D23" s="182">
        <v>12</v>
      </c>
      <c r="E23" s="162"/>
      <c r="F23" s="183"/>
      <c r="I23" s="191">
        <v>1230</v>
      </c>
    </row>
    <row r="24" ht="30" customHeight="1" spans="1:6">
      <c r="A24" s="164" t="s">
        <v>666</v>
      </c>
      <c r="B24" s="187">
        <f>B21+B22+B23</f>
        <v>291</v>
      </c>
      <c r="C24" s="187">
        <f>C21+C22+C23</f>
        <v>225</v>
      </c>
      <c r="D24" s="187">
        <f>D21+D22+D23</f>
        <v>719</v>
      </c>
      <c r="E24" s="167">
        <f>D24/C24</f>
        <v>3.19555555555556</v>
      </c>
      <c r="F24" s="188">
        <f>D24/B24-1</f>
        <v>1.47079037800687</v>
      </c>
    </row>
    <row r="25" ht="57.75" hidden="1" customHeight="1" spans="1:6">
      <c r="A25" s="189" t="s">
        <v>667</v>
      </c>
      <c r="B25" s="189"/>
      <c r="C25" s="189"/>
      <c r="D25" s="189"/>
      <c r="E25" s="189"/>
      <c r="F25" s="189"/>
    </row>
  </sheetData>
  <mergeCells count="7">
    <mergeCell ref="A2:F2"/>
    <mergeCell ref="A3:F3"/>
    <mergeCell ref="D4:F4"/>
    <mergeCell ref="A25:F25"/>
    <mergeCell ref="A4:A5"/>
    <mergeCell ref="B4:B5"/>
    <mergeCell ref="C4:C5"/>
  </mergeCells>
  <printOptions horizontalCentered="1"/>
  <pageMargins left="0.708333333333333" right="0.708333333333333" top="0.747916666666667" bottom="0.747916666666667" header="0.314583333333333" footer="0.314583333333333"/>
  <pageSetup paperSize="9" fitToHeight="0" orientation="portrait" horizontalDpi="6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showGridLines="0" showZeros="0" workbookViewId="0">
      <selection activeCell="A1" sqref="A1"/>
    </sheetView>
  </sheetViews>
  <sheetFormatPr defaultColWidth="31.5" defaultRowHeight="14.25" outlineLevelCol="5"/>
  <cols>
    <col min="1" max="1" width="33.875" style="118" customWidth="1"/>
    <col min="2" max="3" width="9.5" style="118" customWidth="1"/>
    <col min="4" max="4" width="11.75" style="118" customWidth="1"/>
    <col min="5" max="6" width="9.625" style="143" customWidth="1"/>
    <col min="7" max="28" width="9" style="118" customWidth="1"/>
    <col min="29" max="220" width="31.5" style="118" customWidth="1"/>
    <col min="221" max="251" width="9" style="118" customWidth="1"/>
    <col min="252" max="16380" width="31.5" style="118"/>
  </cols>
  <sheetData>
    <row r="1" customHeight="1" spans="1:1">
      <c r="A1" s="57" t="s">
        <v>668</v>
      </c>
    </row>
    <row r="2" ht="35.1" customHeight="1" spans="1:6">
      <c r="A2" s="58" t="s">
        <v>669</v>
      </c>
      <c r="B2" s="58"/>
      <c r="C2" s="58"/>
      <c r="D2" s="58"/>
      <c r="E2" s="58"/>
      <c r="F2" s="58"/>
    </row>
    <row r="3" ht="20.25" customHeight="1" spans="2:6">
      <c r="B3" s="57"/>
      <c r="C3" s="57"/>
      <c r="D3" s="103"/>
      <c r="E3" s="196" t="s">
        <v>73</v>
      </c>
      <c r="F3" s="196"/>
    </row>
    <row r="4" ht="24" customHeight="1" spans="1:6">
      <c r="A4" s="60" t="s">
        <v>646</v>
      </c>
      <c r="B4" s="61" t="s">
        <v>670</v>
      </c>
      <c r="C4" s="61" t="s">
        <v>76</v>
      </c>
      <c r="D4" s="146" t="s">
        <v>77</v>
      </c>
      <c r="E4" s="147"/>
      <c r="F4" s="147"/>
    </row>
    <row r="5" ht="32.1" customHeight="1" spans="1:6">
      <c r="A5" s="63"/>
      <c r="B5" s="61"/>
      <c r="C5" s="61"/>
      <c r="D5" s="148" t="s">
        <v>78</v>
      </c>
      <c r="E5" s="148" t="s">
        <v>79</v>
      </c>
      <c r="F5" s="148" t="s">
        <v>80</v>
      </c>
    </row>
    <row r="6" s="194" customFormat="1" ht="30" customHeight="1" spans="1:6">
      <c r="A6" s="149" t="s">
        <v>671</v>
      </c>
      <c r="B6" s="150"/>
      <c r="C6" s="151"/>
      <c r="D6" s="150"/>
      <c r="E6" s="152"/>
      <c r="F6" s="152"/>
    </row>
    <row r="7" s="194" customFormat="1" ht="30" customHeight="1" spans="1:6">
      <c r="A7" s="154" t="s">
        <v>672</v>
      </c>
      <c r="B7" s="155"/>
      <c r="C7" s="155"/>
      <c r="D7" s="155"/>
      <c r="E7" s="156"/>
      <c r="F7" s="156"/>
    </row>
    <row r="8" s="194" customFormat="1" ht="30" customHeight="1" spans="1:6">
      <c r="A8" s="154" t="s">
        <v>673</v>
      </c>
      <c r="B8" s="155"/>
      <c r="C8" s="155"/>
      <c r="D8" s="155"/>
      <c r="E8" s="156"/>
      <c r="F8" s="156"/>
    </row>
    <row r="9" s="194" customFormat="1" ht="30" customHeight="1" spans="1:6">
      <c r="A9" s="154" t="s">
        <v>674</v>
      </c>
      <c r="B9" s="155"/>
      <c r="C9" s="155"/>
      <c r="D9" s="155"/>
      <c r="E9" s="156"/>
      <c r="F9" s="156"/>
    </row>
    <row r="10" s="194" customFormat="1" ht="30" customHeight="1" spans="1:6">
      <c r="A10" s="157" t="s">
        <v>675</v>
      </c>
      <c r="B10" s="155"/>
      <c r="C10" s="155"/>
      <c r="D10" s="155"/>
      <c r="E10" s="156"/>
      <c r="F10" s="156"/>
    </row>
    <row r="11" s="194" customFormat="1" ht="30" customHeight="1" spans="1:6">
      <c r="A11" s="154" t="s">
        <v>676</v>
      </c>
      <c r="B11" s="155"/>
      <c r="C11" s="155"/>
      <c r="D11" s="155"/>
      <c r="E11" s="156"/>
      <c r="F11" s="156"/>
    </row>
    <row r="12" s="194" customFormat="1" ht="30" customHeight="1" spans="1:6">
      <c r="A12" s="154" t="s">
        <v>677</v>
      </c>
      <c r="B12" s="155"/>
      <c r="C12" s="155"/>
      <c r="D12" s="155"/>
      <c r="E12" s="156"/>
      <c r="F12" s="156"/>
    </row>
    <row r="13" s="194" customFormat="1" ht="30" customHeight="1" spans="1:6">
      <c r="A13" s="154" t="s">
        <v>678</v>
      </c>
      <c r="B13" s="155"/>
      <c r="C13" s="155"/>
      <c r="D13" s="155"/>
      <c r="E13" s="156"/>
      <c r="F13" s="156"/>
    </row>
    <row r="14" s="194" customFormat="1" ht="30" customHeight="1" spans="1:6">
      <c r="A14" s="157" t="s">
        <v>679</v>
      </c>
      <c r="B14" s="155"/>
      <c r="C14" s="155"/>
      <c r="D14" s="155"/>
      <c r="E14" s="156"/>
      <c r="F14" s="156"/>
    </row>
    <row r="15" s="194" customFormat="1" ht="30" customHeight="1" spans="1:6">
      <c r="A15" s="157" t="s">
        <v>680</v>
      </c>
      <c r="B15" s="155"/>
      <c r="C15" s="155"/>
      <c r="D15" s="155"/>
      <c r="E15" s="156"/>
      <c r="F15" s="156"/>
    </row>
    <row r="16" s="194" customFormat="1" ht="30" customHeight="1" spans="1:6">
      <c r="A16" s="154" t="s">
        <v>681</v>
      </c>
      <c r="B16" s="155"/>
      <c r="C16" s="155"/>
      <c r="D16" s="155"/>
      <c r="E16" s="158"/>
      <c r="F16" s="158"/>
    </row>
    <row r="17" s="195" customFormat="1" ht="30" customHeight="1" spans="1:6">
      <c r="A17" s="157" t="s">
        <v>682</v>
      </c>
      <c r="B17" s="155"/>
      <c r="C17" s="155"/>
      <c r="D17" s="155"/>
      <c r="E17" s="158"/>
      <c r="F17" s="158"/>
    </row>
    <row r="18" s="195" customFormat="1" ht="30" customHeight="1" spans="1:6">
      <c r="A18" s="160" t="s">
        <v>131</v>
      </c>
      <c r="B18" s="161">
        <f>B6+B10+B14+B15+B17</f>
        <v>0</v>
      </c>
      <c r="C18" s="161">
        <f>C6+C10+C14+C15+C17</f>
        <v>0</v>
      </c>
      <c r="D18" s="161">
        <f>D6+D10+D14+D15+D17</f>
        <v>0</v>
      </c>
      <c r="E18" s="158"/>
      <c r="F18" s="158"/>
    </row>
    <row r="19" s="194" customFormat="1" ht="30" customHeight="1" spans="1:6">
      <c r="A19" s="154" t="s">
        <v>683</v>
      </c>
      <c r="B19" s="155">
        <v>279</v>
      </c>
      <c r="C19" s="155">
        <v>225</v>
      </c>
      <c r="D19" s="155">
        <v>707</v>
      </c>
      <c r="E19" s="162">
        <f>D19/C19</f>
        <v>3.14222222222222</v>
      </c>
      <c r="F19" s="158">
        <f>D19/B19-1</f>
        <v>1.53405017921147</v>
      </c>
    </row>
    <row r="20" s="194" customFormat="1" ht="30" customHeight="1" spans="1:6">
      <c r="A20" s="154" t="s">
        <v>684</v>
      </c>
      <c r="B20" s="163">
        <v>12</v>
      </c>
      <c r="C20" s="163"/>
      <c r="D20" s="163">
        <v>12</v>
      </c>
      <c r="E20" s="162"/>
      <c r="F20" s="158">
        <f>D20/B20-1</f>
        <v>0</v>
      </c>
    </row>
    <row r="21" s="195" customFormat="1" ht="30" customHeight="1" spans="1:6">
      <c r="A21" s="164" t="s">
        <v>612</v>
      </c>
      <c r="B21" s="165">
        <f>SUM(B18:B20)</f>
        <v>291</v>
      </c>
      <c r="C21" s="165">
        <f>SUM(C18:C20)</f>
        <v>225</v>
      </c>
      <c r="D21" s="165">
        <f>SUM(D18:D20)</f>
        <v>719</v>
      </c>
      <c r="E21" s="167">
        <f>D21/C21</f>
        <v>3.19555555555556</v>
      </c>
      <c r="F21" s="167">
        <f>D21/B21-1</f>
        <v>1.47079037800687</v>
      </c>
    </row>
  </sheetData>
  <mergeCells count="6">
    <mergeCell ref="A2:F2"/>
    <mergeCell ref="E3:F3"/>
    <mergeCell ref="D4:F4"/>
    <mergeCell ref="A4:A5"/>
    <mergeCell ref="B4:B5"/>
    <mergeCell ref="C4:C5"/>
  </mergeCells>
  <printOptions horizontalCentered="1"/>
  <pageMargins left="0.708333333333333" right="0.708333333333333" top="0.747916666666667" bottom="0.747916666666667" header="0.314583333333333" footer="0.314583333333333"/>
  <pageSetup paperSize="9" fitToHeight="0" orientation="portrait" horizontalDpi="6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showGridLines="0" workbookViewId="0">
      <selection activeCell="G6" sqref="G6"/>
    </sheetView>
  </sheetViews>
  <sheetFormatPr defaultColWidth="39.375" defaultRowHeight="14.25"/>
  <cols>
    <col min="1" max="1" width="37.625" style="118" customWidth="1"/>
    <col min="2" max="3" width="9.75" style="118" customWidth="1"/>
    <col min="4" max="4" width="8.5" style="118" customWidth="1"/>
    <col min="5" max="5" width="10.5" style="118" customWidth="1"/>
    <col min="6" max="7" width="9" style="118" customWidth="1"/>
    <col min="8" max="11" width="9" style="118" hidden="1" customWidth="1"/>
    <col min="12" max="31" width="9" style="118" customWidth="1"/>
    <col min="32" max="223" width="39.375" style="118" customWidth="1"/>
    <col min="224" max="254" width="9" style="118" customWidth="1"/>
    <col min="255" max="16384" width="39.375" style="118"/>
  </cols>
  <sheetData>
    <row r="1" customFormat="1" customHeight="1" spans="1:10">
      <c r="A1" s="57" t="s">
        <v>685</v>
      </c>
      <c r="B1" s="57"/>
      <c r="C1" s="169"/>
      <c r="D1" s="169"/>
      <c r="E1" s="169"/>
      <c r="F1" s="169"/>
      <c r="G1" s="118"/>
      <c r="H1" s="118"/>
      <c r="I1" s="118"/>
      <c r="J1" s="118"/>
    </row>
    <row r="2" ht="35.1" customHeight="1" spans="1:5">
      <c r="A2" s="144" t="s">
        <v>686</v>
      </c>
      <c r="B2" s="144"/>
      <c r="C2" s="144"/>
      <c r="D2" s="144"/>
      <c r="E2" s="144"/>
    </row>
    <row r="3" ht="20.25" customHeight="1" spans="1:6">
      <c r="A3" s="170" t="s">
        <v>73</v>
      </c>
      <c r="B3" s="170"/>
      <c r="C3" s="170"/>
      <c r="D3" s="170"/>
      <c r="E3" s="170"/>
      <c r="F3" s="170"/>
    </row>
    <row r="4" s="168" customFormat="1" ht="24" customHeight="1" spans="1:6">
      <c r="A4" s="171" t="s">
        <v>646</v>
      </c>
      <c r="B4" s="172" t="s">
        <v>75</v>
      </c>
      <c r="C4" s="172" t="s">
        <v>76</v>
      </c>
      <c r="D4" s="173" t="s">
        <v>77</v>
      </c>
      <c r="E4" s="174"/>
      <c r="F4" s="175"/>
    </row>
    <row r="5" s="168" customFormat="1" ht="36" customHeight="1" spans="1:10">
      <c r="A5" s="176"/>
      <c r="B5" s="177"/>
      <c r="C5" s="177"/>
      <c r="D5" s="178" t="s">
        <v>78</v>
      </c>
      <c r="E5" s="178" t="s">
        <v>79</v>
      </c>
      <c r="F5" s="178" t="s">
        <v>80</v>
      </c>
      <c r="I5" s="190" t="s">
        <v>647</v>
      </c>
      <c r="J5" s="190" t="s">
        <v>648</v>
      </c>
    </row>
    <row r="6" customFormat="1" ht="30" customHeight="1" spans="1:10">
      <c r="A6" s="149" t="s">
        <v>649</v>
      </c>
      <c r="B6" s="179">
        <f>SUM(B7:B11)</f>
        <v>261</v>
      </c>
      <c r="C6" s="179">
        <f>SUM(C7:C11)</f>
        <v>213</v>
      </c>
      <c r="D6" s="179">
        <f>SUM(D7:D11)</f>
        <v>695</v>
      </c>
      <c r="E6" s="180">
        <f>D6/C6</f>
        <v>3.26291079812207</v>
      </c>
      <c r="F6" s="181">
        <f>D6/B6-1</f>
        <v>1.66283524904215</v>
      </c>
      <c r="G6" s="118"/>
      <c r="H6" s="118"/>
      <c r="I6" s="191"/>
      <c r="J6" s="118"/>
    </row>
    <row r="7" customFormat="1" ht="30" customHeight="1" spans="1:10">
      <c r="A7" s="154" t="s">
        <v>650</v>
      </c>
      <c r="B7" s="182">
        <v>100</v>
      </c>
      <c r="C7" s="182"/>
      <c r="D7" s="182">
        <v>307</v>
      </c>
      <c r="E7" s="162"/>
      <c r="F7" s="183"/>
      <c r="G7" s="118"/>
      <c r="H7" s="118"/>
      <c r="I7" s="191">
        <v>4829.37</v>
      </c>
      <c r="J7" s="118"/>
    </row>
    <row r="8" customFormat="1" ht="30" customHeight="1" spans="1:10">
      <c r="A8" s="154" t="s">
        <v>651</v>
      </c>
      <c r="B8" s="182">
        <v>1</v>
      </c>
      <c r="C8" s="182"/>
      <c r="D8" s="182"/>
      <c r="E8" s="162"/>
      <c r="F8" s="183"/>
      <c r="G8" s="118"/>
      <c r="H8" s="118"/>
      <c r="I8" s="191">
        <v>2222.93</v>
      </c>
      <c r="J8" s="118"/>
    </row>
    <row r="9" customFormat="1" ht="30" customHeight="1" spans="1:10">
      <c r="A9" s="154" t="s">
        <v>652</v>
      </c>
      <c r="B9" s="182"/>
      <c r="C9" s="182"/>
      <c r="D9" s="182"/>
      <c r="E9" s="162"/>
      <c r="F9" s="183"/>
      <c r="G9" s="118"/>
      <c r="H9" s="118"/>
      <c r="I9" s="191"/>
      <c r="J9" s="118"/>
    </row>
    <row r="10" customFormat="1" ht="30" customHeight="1" spans="1:10">
      <c r="A10" s="154" t="s">
        <v>653</v>
      </c>
      <c r="B10" s="182"/>
      <c r="C10" s="182"/>
      <c r="D10" s="182"/>
      <c r="E10" s="162"/>
      <c r="F10" s="183"/>
      <c r="G10" s="118"/>
      <c r="H10" s="118"/>
      <c r="I10" s="191"/>
      <c r="J10" s="118"/>
    </row>
    <row r="11" customFormat="1" ht="30" customHeight="1" spans="1:10">
      <c r="A11" s="154" t="s">
        <v>654</v>
      </c>
      <c r="B11" s="182">
        <v>160</v>
      </c>
      <c r="C11" s="182">
        <v>213</v>
      </c>
      <c r="D11" s="182">
        <v>388</v>
      </c>
      <c r="E11" s="162">
        <f>D11/C11</f>
        <v>1.82159624413146</v>
      </c>
      <c r="F11" s="183">
        <f>D11/B11-1</f>
        <v>1.425</v>
      </c>
      <c r="G11" s="118"/>
      <c r="H11" s="118"/>
      <c r="I11" s="191">
        <v>3047.7</v>
      </c>
      <c r="J11" s="118"/>
    </row>
    <row r="12" customFormat="1" ht="30" customHeight="1" spans="1:10">
      <c r="A12" s="157" t="s">
        <v>655</v>
      </c>
      <c r="B12" s="179">
        <f>SUM(B13:B15)</f>
        <v>0</v>
      </c>
      <c r="C12" s="179">
        <f>SUM(C13:C15)</f>
        <v>0</v>
      </c>
      <c r="D12" s="179">
        <f>SUM(D13:D15)</f>
        <v>0</v>
      </c>
      <c r="E12" s="180"/>
      <c r="F12" s="181"/>
      <c r="G12" s="118"/>
      <c r="H12" s="118"/>
      <c r="I12" s="191"/>
      <c r="J12" s="118"/>
    </row>
    <row r="13" customFormat="1" ht="30" customHeight="1" spans="1:10">
      <c r="A13" s="154" t="s">
        <v>656</v>
      </c>
      <c r="B13" s="182"/>
      <c r="C13" s="182"/>
      <c r="D13" s="182"/>
      <c r="E13" s="158"/>
      <c r="F13" s="183"/>
      <c r="G13" s="118"/>
      <c r="H13" s="118"/>
      <c r="I13" s="191"/>
      <c r="J13" s="118"/>
    </row>
    <row r="14" customFormat="1" ht="30" customHeight="1" spans="1:10">
      <c r="A14" s="154" t="s">
        <v>657</v>
      </c>
      <c r="B14" s="182"/>
      <c r="C14" s="182"/>
      <c r="D14" s="182"/>
      <c r="E14" s="158"/>
      <c r="F14" s="183"/>
      <c r="G14" s="118"/>
      <c r="H14" s="118"/>
      <c r="I14" s="191"/>
      <c r="J14" s="118"/>
    </row>
    <row r="15" customFormat="1" ht="30" customHeight="1" spans="1:10">
      <c r="A15" s="154" t="s">
        <v>658</v>
      </c>
      <c r="B15" s="182"/>
      <c r="C15" s="182"/>
      <c r="D15" s="182"/>
      <c r="E15" s="158"/>
      <c r="F15" s="183"/>
      <c r="G15" s="118"/>
      <c r="H15" s="118"/>
      <c r="I15" s="191"/>
      <c r="J15" s="118"/>
    </row>
    <row r="16" customFormat="1" ht="30" customHeight="1" spans="1:10">
      <c r="A16" s="157" t="s">
        <v>659</v>
      </c>
      <c r="B16" s="184">
        <f>SUM(B17)</f>
        <v>0</v>
      </c>
      <c r="C16" s="184">
        <f>SUM(C17)</f>
        <v>0</v>
      </c>
      <c r="D16" s="184">
        <f>SUM(D17)</f>
        <v>0</v>
      </c>
      <c r="E16" s="185"/>
      <c r="F16" s="181"/>
      <c r="G16" s="118"/>
      <c r="H16" s="118"/>
      <c r="I16" s="192"/>
      <c r="J16" s="118"/>
    </row>
    <row r="17" customFormat="1" ht="30" customHeight="1" spans="1:10">
      <c r="A17" s="154" t="s">
        <v>660</v>
      </c>
      <c r="B17" s="186"/>
      <c r="C17" s="182"/>
      <c r="D17" s="186"/>
      <c r="E17" s="158"/>
      <c r="F17" s="183"/>
      <c r="G17" s="118"/>
      <c r="H17" s="118"/>
      <c r="I17" s="192"/>
      <c r="J17" s="118"/>
    </row>
    <row r="18" customFormat="1" ht="30" customHeight="1" spans="1:10">
      <c r="A18" s="157" t="s">
        <v>661</v>
      </c>
      <c r="B18" s="184">
        <f>SUM(B19)</f>
        <v>0</v>
      </c>
      <c r="C18" s="184">
        <f>SUM(C19)</f>
        <v>0</v>
      </c>
      <c r="D18" s="184">
        <f>SUM(D19)</f>
        <v>0</v>
      </c>
      <c r="E18" s="185"/>
      <c r="F18" s="181"/>
      <c r="G18" s="118"/>
      <c r="H18" s="118"/>
      <c r="I18" s="192"/>
      <c r="J18" s="118"/>
    </row>
    <row r="19" customFormat="1" ht="30" customHeight="1" spans="1:10">
      <c r="A19" s="154" t="s">
        <v>662</v>
      </c>
      <c r="B19" s="186"/>
      <c r="C19" s="182"/>
      <c r="D19" s="186"/>
      <c r="E19" s="158"/>
      <c r="F19" s="183"/>
      <c r="G19" s="118"/>
      <c r="H19" s="118"/>
      <c r="I19" s="192"/>
      <c r="J19" s="118"/>
    </row>
    <row r="20" customFormat="1" ht="30" customHeight="1" spans="1:10">
      <c r="A20" s="157" t="s">
        <v>663</v>
      </c>
      <c r="B20" s="184"/>
      <c r="C20" s="179"/>
      <c r="D20" s="184"/>
      <c r="E20" s="185"/>
      <c r="F20" s="181"/>
      <c r="G20" s="118"/>
      <c r="H20" s="118"/>
      <c r="I20" s="192"/>
      <c r="J20" s="193">
        <v>3500</v>
      </c>
    </row>
    <row r="21" customFormat="1" ht="30" customHeight="1" spans="1:10">
      <c r="A21" s="160" t="s">
        <v>105</v>
      </c>
      <c r="B21" s="179">
        <f>B6+B12+B16+B18+B20</f>
        <v>261</v>
      </c>
      <c r="C21" s="179">
        <f>C6+C12+C16+C18+C20</f>
        <v>213</v>
      </c>
      <c r="D21" s="179">
        <f>D6+D12+D16+D18+D20</f>
        <v>695</v>
      </c>
      <c r="E21" s="185">
        <f>D21/C21</f>
        <v>3.26291079812207</v>
      </c>
      <c r="F21" s="183">
        <f t="shared" ref="F21:F24" si="0">D21/B21-1</f>
        <v>1.66283524904215</v>
      </c>
      <c r="G21" s="118"/>
      <c r="H21" s="118"/>
      <c r="I21" s="191"/>
      <c r="J21" s="118"/>
    </row>
    <row r="22" customFormat="1" ht="30" customHeight="1" spans="1:10">
      <c r="A22" s="154" t="s">
        <v>664</v>
      </c>
      <c r="B22" s="182">
        <v>12</v>
      </c>
      <c r="C22" s="182"/>
      <c r="D22" s="182">
        <v>12</v>
      </c>
      <c r="E22" s="162"/>
      <c r="F22" s="183">
        <f t="shared" si="0"/>
        <v>0</v>
      </c>
      <c r="G22" s="118"/>
      <c r="H22" s="118"/>
      <c r="I22" s="191">
        <v>130</v>
      </c>
      <c r="J22" s="118"/>
    </row>
    <row r="23" customFormat="1" ht="30" customHeight="1" spans="1:10">
      <c r="A23" s="154" t="s">
        <v>665</v>
      </c>
      <c r="B23" s="182">
        <v>18</v>
      </c>
      <c r="C23" s="182">
        <v>12</v>
      </c>
      <c r="D23" s="182">
        <v>12</v>
      </c>
      <c r="E23" s="162"/>
      <c r="F23" s="183">
        <f t="shared" si="0"/>
        <v>-0.333333333333333</v>
      </c>
      <c r="G23" s="118"/>
      <c r="H23" s="118"/>
      <c r="I23" s="191">
        <v>1230</v>
      </c>
      <c r="J23" s="118"/>
    </row>
    <row r="24" customFormat="1" ht="30" customHeight="1" spans="1:10">
      <c r="A24" s="164" t="s">
        <v>666</v>
      </c>
      <c r="B24" s="187">
        <f>B21+B22+B23</f>
        <v>291</v>
      </c>
      <c r="C24" s="187">
        <f>C21+C22+C23</f>
        <v>225</v>
      </c>
      <c r="D24" s="187">
        <f>D21+D22+D23</f>
        <v>719</v>
      </c>
      <c r="E24" s="167">
        <f>D24/C24</f>
        <v>3.19555555555556</v>
      </c>
      <c r="F24" s="188">
        <f t="shared" si="0"/>
        <v>1.47079037800687</v>
      </c>
      <c r="G24" s="118"/>
      <c r="H24" s="118"/>
      <c r="I24" s="118"/>
      <c r="J24" s="118"/>
    </row>
    <row r="25" customFormat="1" ht="57.75" hidden="1" customHeight="1" spans="1:10">
      <c r="A25" s="189" t="s">
        <v>667</v>
      </c>
      <c r="B25" s="189"/>
      <c r="C25" s="189"/>
      <c r="D25" s="189"/>
      <c r="E25" s="189"/>
      <c r="F25" s="189"/>
      <c r="G25" s="118"/>
      <c r="H25" s="118"/>
      <c r="I25" s="118"/>
      <c r="J25" s="118"/>
    </row>
  </sheetData>
  <mergeCells count="7">
    <mergeCell ref="A2:E2"/>
    <mergeCell ref="A3:F3"/>
    <mergeCell ref="D4:F4"/>
    <mergeCell ref="A25:F25"/>
    <mergeCell ref="A4:A5"/>
    <mergeCell ref="B4:B5"/>
    <mergeCell ref="C4:C5"/>
  </mergeCells>
  <printOptions horizontalCentered="1"/>
  <pageMargins left="0.751388888888889" right="0.751388888888889" top="1" bottom="1" header="0.5" footer="0.5"/>
  <pageSetup paperSize="9" scale="9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1"/>
  <sheetViews>
    <sheetView showGridLines="0" workbookViewId="0">
      <selection activeCell="A1" sqref="$A1:$XFD1048576"/>
    </sheetView>
  </sheetViews>
  <sheetFormatPr defaultColWidth="31.5" defaultRowHeight="14.25"/>
  <cols>
    <col min="1" max="1" width="33.875" style="118" customWidth="1"/>
    <col min="2" max="3" width="9.5" style="118" customWidth="1"/>
    <col min="4" max="4" width="11.75" style="118" customWidth="1"/>
    <col min="5" max="6" width="9.625" style="143" customWidth="1"/>
    <col min="7" max="28" width="9" style="118" customWidth="1"/>
    <col min="29" max="220" width="31.5" style="118" customWidth="1"/>
    <col min="221" max="251" width="9" style="118" customWidth="1"/>
    <col min="252" max="16384" width="31.5" style="118"/>
  </cols>
  <sheetData>
    <row r="1" customHeight="1" spans="1:1">
      <c r="A1" s="57" t="s">
        <v>687</v>
      </c>
    </row>
    <row r="2" ht="35.1" customHeight="1" spans="1:6">
      <c r="A2" s="144" t="s">
        <v>688</v>
      </c>
      <c r="B2" s="144"/>
      <c r="C2" s="144"/>
      <c r="D2" s="144"/>
      <c r="E2" s="144"/>
      <c r="F2" s="144"/>
    </row>
    <row r="3" ht="20.25" customHeight="1" spans="2:6">
      <c r="B3" s="57"/>
      <c r="C3" s="57"/>
      <c r="D3" s="103"/>
      <c r="E3" s="145" t="s">
        <v>73</v>
      </c>
      <c r="F3" s="145"/>
    </row>
    <row r="4" ht="24" customHeight="1" spans="1:6">
      <c r="A4" s="60" t="s">
        <v>646</v>
      </c>
      <c r="B4" s="61" t="s">
        <v>670</v>
      </c>
      <c r="C4" s="61" t="s">
        <v>76</v>
      </c>
      <c r="D4" s="146" t="s">
        <v>77</v>
      </c>
      <c r="E4" s="147"/>
      <c r="F4" s="147"/>
    </row>
    <row r="5" ht="32.1" customHeight="1" spans="1:6">
      <c r="A5" s="63"/>
      <c r="B5" s="61"/>
      <c r="C5" s="61"/>
      <c r="D5" s="148" t="s">
        <v>78</v>
      </c>
      <c r="E5" s="148" t="s">
        <v>79</v>
      </c>
      <c r="F5" s="148" t="s">
        <v>80</v>
      </c>
    </row>
    <row r="6" s="141" customFormat="1" ht="30" customHeight="1" spans="1:256">
      <c r="A6" s="149" t="s">
        <v>671</v>
      </c>
      <c r="B6" s="150"/>
      <c r="C6" s="151"/>
      <c r="D6" s="150"/>
      <c r="E6" s="152"/>
      <c r="F6" s="152"/>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c r="GV6" s="153"/>
      <c r="GW6" s="153"/>
      <c r="GX6" s="153"/>
      <c r="GY6" s="153"/>
      <c r="GZ6" s="153"/>
      <c r="HA6" s="153"/>
      <c r="HB6" s="153"/>
      <c r="HC6" s="153"/>
      <c r="HD6" s="153"/>
      <c r="HE6" s="153"/>
      <c r="HF6" s="153"/>
      <c r="HG6" s="153"/>
      <c r="HH6" s="153"/>
      <c r="HI6" s="153"/>
      <c r="HJ6" s="153"/>
      <c r="HK6" s="153"/>
      <c r="HL6" s="153"/>
      <c r="HM6" s="153"/>
      <c r="HN6" s="153"/>
      <c r="HO6" s="153"/>
      <c r="HP6" s="153"/>
      <c r="HQ6" s="153"/>
      <c r="HR6" s="153"/>
      <c r="HS6" s="153"/>
      <c r="HT6" s="153"/>
      <c r="HU6" s="153"/>
      <c r="HV6" s="153"/>
      <c r="HW6" s="153"/>
      <c r="HX6" s="153"/>
      <c r="HY6" s="153"/>
      <c r="HZ6" s="153"/>
      <c r="IA6" s="153"/>
      <c r="IB6" s="153"/>
      <c r="IC6" s="153"/>
      <c r="ID6" s="153"/>
      <c r="IE6" s="153"/>
      <c r="IF6" s="153"/>
      <c r="IG6" s="153"/>
      <c r="IH6" s="153"/>
      <c r="II6" s="153"/>
      <c r="IJ6" s="153"/>
      <c r="IK6" s="153"/>
      <c r="IL6" s="153"/>
      <c r="IM6" s="153"/>
      <c r="IN6" s="153"/>
      <c r="IO6" s="153"/>
      <c r="IP6" s="153"/>
      <c r="IQ6" s="153"/>
      <c r="IR6" s="153"/>
      <c r="IS6" s="153"/>
      <c r="IT6" s="153"/>
      <c r="IU6" s="153"/>
      <c r="IV6" s="153"/>
    </row>
    <row r="7" s="141" customFormat="1" ht="30" customHeight="1" spans="1:256">
      <c r="A7" s="154" t="s">
        <v>672</v>
      </c>
      <c r="B7" s="155"/>
      <c r="C7" s="155"/>
      <c r="D7" s="155"/>
      <c r="E7" s="156"/>
      <c r="F7" s="156"/>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3"/>
      <c r="EG7" s="153"/>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3"/>
      <c r="FZ7" s="153"/>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3"/>
      <c r="HS7" s="153"/>
      <c r="HT7" s="153"/>
      <c r="HU7" s="153"/>
      <c r="HV7" s="153"/>
      <c r="HW7" s="153"/>
      <c r="HX7" s="153"/>
      <c r="HY7" s="153"/>
      <c r="HZ7" s="153"/>
      <c r="IA7" s="153"/>
      <c r="IB7" s="153"/>
      <c r="IC7" s="153"/>
      <c r="ID7" s="153"/>
      <c r="IE7" s="153"/>
      <c r="IF7" s="153"/>
      <c r="IG7" s="153"/>
      <c r="IH7" s="153"/>
      <c r="II7" s="153"/>
      <c r="IJ7" s="153"/>
      <c r="IK7" s="153"/>
      <c r="IL7" s="153"/>
      <c r="IM7" s="153"/>
      <c r="IN7" s="153"/>
      <c r="IO7" s="153"/>
      <c r="IP7" s="153"/>
      <c r="IQ7" s="153"/>
      <c r="IR7" s="153"/>
      <c r="IS7" s="153"/>
      <c r="IT7" s="153"/>
      <c r="IU7" s="153"/>
      <c r="IV7" s="153"/>
    </row>
    <row r="8" s="141" customFormat="1" ht="30" customHeight="1" spans="1:256">
      <c r="A8" s="154" t="s">
        <v>673</v>
      </c>
      <c r="B8" s="155"/>
      <c r="C8" s="155"/>
      <c r="D8" s="155"/>
      <c r="E8" s="156"/>
      <c r="F8" s="156"/>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c r="DD8" s="153"/>
      <c r="DE8" s="153"/>
      <c r="DF8" s="153"/>
      <c r="DG8" s="153"/>
      <c r="DH8" s="153"/>
      <c r="DI8" s="153"/>
      <c r="DJ8" s="153"/>
      <c r="DK8" s="153"/>
      <c r="DL8" s="153"/>
      <c r="DM8" s="153"/>
      <c r="DN8" s="153"/>
      <c r="DO8" s="153"/>
      <c r="DP8" s="153"/>
      <c r="DQ8" s="153"/>
      <c r="DR8" s="153"/>
      <c r="DS8" s="153"/>
      <c r="DT8" s="153"/>
      <c r="DU8" s="153"/>
      <c r="DV8" s="153"/>
      <c r="DW8" s="153"/>
      <c r="DX8" s="153"/>
      <c r="DY8" s="153"/>
      <c r="DZ8" s="153"/>
      <c r="EA8" s="153"/>
      <c r="EB8" s="153"/>
      <c r="EC8" s="153"/>
      <c r="ED8" s="153"/>
      <c r="EE8" s="153"/>
      <c r="EF8" s="153"/>
      <c r="EG8" s="153"/>
      <c r="EH8" s="153"/>
      <c r="EI8" s="153"/>
      <c r="EJ8" s="153"/>
      <c r="EK8" s="153"/>
      <c r="EL8" s="153"/>
      <c r="EM8" s="153"/>
      <c r="EN8" s="153"/>
      <c r="EO8" s="153"/>
      <c r="EP8" s="153"/>
      <c r="EQ8" s="153"/>
      <c r="ER8" s="153"/>
      <c r="ES8" s="153"/>
      <c r="ET8" s="153"/>
      <c r="EU8" s="153"/>
      <c r="EV8" s="153"/>
      <c r="EW8" s="153"/>
      <c r="EX8" s="153"/>
      <c r="EY8" s="153"/>
      <c r="EZ8" s="153"/>
      <c r="FA8" s="153"/>
      <c r="FB8" s="153"/>
      <c r="FC8" s="153"/>
      <c r="FD8" s="153"/>
      <c r="FE8" s="153"/>
      <c r="FF8" s="153"/>
      <c r="FG8" s="153"/>
      <c r="FH8" s="153"/>
      <c r="FI8" s="153"/>
      <c r="FJ8" s="153"/>
      <c r="FK8" s="153"/>
      <c r="FL8" s="153"/>
      <c r="FM8" s="153"/>
      <c r="FN8" s="153"/>
      <c r="FO8" s="153"/>
      <c r="FP8" s="153"/>
      <c r="FQ8" s="153"/>
      <c r="FR8" s="153"/>
      <c r="FS8" s="153"/>
      <c r="FT8" s="153"/>
      <c r="FU8" s="153"/>
      <c r="FV8" s="153"/>
      <c r="FW8" s="153"/>
      <c r="FX8" s="153"/>
      <c r="FY8" s="153"/>
      <c r="FZ8" s="153"/>
      <c r="GA8" s="153"/>
      <c r="GB8" s="153"/>
      <c r="GC8" s="153"/>
      <c r="GD8" s="153"/>
      <c r="GE8" s="153"/>
      <c r="GF8" s="153"/>
      <c r="GG8" s="153"/>
      <c r="GH8" s="153"/>
      <c r="GI8" s="153"/>
      <c r="GJ8" s="153"/>
      <c r="GK8" s="153"/>
      <c r="GL8" s="153"/>
      <c r="GM8" s="153"/>
      <c r="GN8" s="153"/>
      <c r="GO8" s="153"/>
      <c r="GP8" s="153"/>
      <c r="GQ8" s="153"/>
      <c r="GR8" s="153"/>
      <c r="GS8" s="153"/>
      <c r="GT8" s="153"/>
      <c r="GU8" s="153"/>
      <c r="GV8" s="153"/>
      <c r="GW8" s="153"/>
      <c r="GX8" s="153"/>
      <c r="GY8" s="153"/>
      <c r="GZ8" s="153"/>
      <c r="HA8" s="153"/>
      <c r="HB8" s="153"/>
      <c r="HC8" s="153"/>
      <c r="HD8" s="153"/>
      <c r="HE8" s="153"/>
      <c r="HF8" s="153"/>
      <c r="HG8" s="153"/>
      <c r="HH8" s="153"/>
      <c r="HI8" s="153"/>
      <c r="HJ8" s="153"/>
      <c r="HK8" s="153"/>
      <c r="HL8" s="153"/>
      <c r="HM8" s="153"/>
      <c r="HN8" s="153"/>
      <c r="HO8" s="153"/>
      <c r="HP8" s="153"/>
      <c r="HQ8" s="153"/>
      <c r="HR8" s="153"/>
      <c r="HS8" s="153"/>
      <c r="HT8" s="153"/>
      <c r="HU8" s="153"/>
      <c r="HV8" s="153"/>
      <c r="HW8" s="153"/>
      <c r="HX8" s="153"/>
      <c r="HY8" s="153"/>
      <c r="HZ8" s="153"/>
      <c r="IA8" s="153"/>
      <c r="IB8" s="153"/>
      <c r="IC8" s="153"/>
      <c r="ID8" s="153"/>
      <c r="IE8" s="153"/>
      <c r="IF8" s="153"/>
      <c r="IG8" s="153"/>
      <c r="IH8" s="153"/>
      <c r="II8" s="153"/>
      <c r="IJ8" s="153"/>
      <c r="IK8" s="153"/>
      <c r="IL8" s="153"/>
      <c r="IM8" s="153"/>
      <c r="IN8" s="153"/>
      <c r="IO8" s="153"/>
      <c r="IP8" s="153"/>
      <c r="IQ8" s="153"/>
      <c r="IR8" s="153"/>
      <c r="IS8" s="153"/>
      <c r="IT8" s="153"/>
      <c r="IU8" s="153"/>
      <c r="IV8" s="153"/>
    </row>
    <row r="9" s="141" customFormat="1" ht="30" customHeight="1" spans="1:256">
      <c r="A9" s="154" t="s">
        <v>674</v>
      </c>
      <c r="B9" s="155"/>
      <c r="C9" s="155"/>
      <c r="D9" s="155"/>
      <c r="E9" s="156"/>
      <c r="F9" s="156"/>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3"/>
      <c r="HS9" s="153"/>
      <c r="HT9" s="153"/>
      <c r="HU9" s="153"/>
      <c r="HV9" s="153"/>
      <c r="HW9" s="153"/>
      <c r="HX9" s="153"/>
      <c r="HY9" s="153"/>
      <c r="HZ9" s="153"/>
      <c r="IA9" s="153"/>
      <c r="IB9" s="153"/>
      <c r="IC9" s="153"/>
      <c r="ID9" s="153"/>
      <c r="IE9" s="153"/>
      <c r="IF9" s="153"/>
      <c r="IG9" s="153"/>
      <c r="IH9" s="153"/>
      <c r="II9" s="153"/>
      <c r="IJ9" s="153"/>
      <c r="IK9" s="153"/>
      <c r="IL9" s="153"/>
      <c r="IM9" s="153"/>
      <c r="IN9" s="153"/>
      <c r="IO9" s="153"/>
      <c r="IP9" s="153"/>
      <c r="IQ9" s="153"/>
      <c r="IR9" s="153"/>
      <c r="IS9" s="153"/>
      <c r="IT9" s="153"/>
      <c r="IU9" s="153"/>
      <c r="IV9" s="153"/>
    </row>
    <row r="10" s="141" customFormat="1" ht="30" customHeight="1" spans="1:256">
      <c r="A10" s="157" t="s">
        <v>675</v>
      </c>
      <c r="B10" s="155"/>
      <c r="C10" s="155"/>
      <c r="D10" s="155"/>
      <c r="E10" s="156"/>
      <c r="F10" s="156"/>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c r="DL10" s="153"/>
      <c r="DM10" s="153"/>
      <c r="DN10" s="153"/>
      <c r="DO10" s="153"/>
      <c r="DP10" s="153"/>
      <c r="DQ10" s="153"/>
      <c r="DR10" s="153"/>
      <c r="DS10" s="153"/>
      <c r="DT10" s="153"/>
      <c r="DU10" s="153"/>
      <c r="DV10" s="153"/>
      <c r="DW10" s="153"/>
      <c r="DX10" s="153"/>
      <c r="DY10" s="153"/>
      <c r="DZ10" s="153"/>
      <c r="EA10" s="153"/>
      <c r="EB10" s="153"/>
      <c r="EC10" s="153"/>
      <c r="ED10" s="153"/>
      <c r="EE10" s="153"/>
      <c r="EF10" s="153"/>
      <c r="EG10" s="153"/>
      <c r="EH10" s="153"/>
      <c r="EI10" s="153"/>
      <c r="EJ10" s="153"/>
      <c r="EK10" s="153"/>
      <c r="EL10" s="153"/>
      <c r="EM10" s="153"/>
      <c r="EN10" s="153"/>
      <c r="EO10" s="153"/>
      <c r="EP10" s="153"/>
      <c r="EQ10" s="153"/>
      <c r="ER10" s="153"/>
      <c r="ES10" s="153"/>
      <c r="ET10" s="153"/>
      <c r="EU10" s="153"/>
      <c r="EV10" s="153"/>
      <c r="EW10" s="153"/>
      <c r="EX10" s="153"/>
      <c r="EY10" s="153"/>
      <c r="EZ10" s="153"/>
      <c r="FA10" s="153"/>
      <c r="FB10" s="153"/>
      <c r="FC10" s="153"/>
      <c r="FD10" s="153"/>
      <c r="FE10" s="153"/>
      <c r="FF10" s="153"/>
      <c r="FG10" s="153"/>
      <c r="FH10" s="153"/>
      <c r="FI10" s="153"/>
      <c r="FJ10" s="153"/>
      <c r="FK10" s="153"/>
      <c r="FL10" s="153"/>
      <c r="FM10" s="153"/>
      <c r="FN10" s="153"/>
      <c r="FO10" s="153"/>
      <c r="FP10" s="153"/>
      <c r="FQ10" s="153"/>
      <c r="FR10" s="153"/>
      <c r="FS10" s="153"/>
      <c r="FT10" s="153"/>
      <c r="FU10" s="153"/>
      <c r="FV10" s="153"/>
      <c r="FW10" s="153"/>
      <c r="FX10" s="153"/>
      <c r="FY10" s="153"/>
      <c r="FZ10" s="153"/>
      <c r="GA10" s="153"/>
      <c r="GB10" s="153"/>
      <c r="GC10" s="153"/>
      <c r="GD10" s="153"/>
      <c r="GE10" s="153"/>
      <c r="GF10" s="153"/>
      <c r="GG10" s="153"/>
      <c r="GH10" s="153"/>
      <c r="GI10" s="153"/>
      <c r="GJ10" s="153"/>
      <c r="GK10" s="153"/>
      <c r="GL10" s="153"/>
      <c r="GM10" s="153"/>
      <c r="GN10" s="153"/>
      <c r="GO10" s="153"/>
      <c r="GP10" s="153"/>
      <c r="GQ10" s="153"/>
      <c r="GR10" s="153"/>
      <c r="GS10" s="153"/>
      <c r="GT10" s="153"/>
      <c r="GU10" s="153"/>
      <c r="GV10" s="153"/>
      <c r="GW10" s="153"/>
      <c r="GX10" s="153"/>
      <c r="GY10" s="153"/>
      <c r="GZ10" s="153"/>
      <c r="HA10" s="153"/>
      <c r="HB10" s="153"/>
      <c r="HC10" s="153"/>
      <c r="HD10" s="153"/>
      <c r="HE10" s="153"/>
      <c r="HF10" s="153"/>
      <c r="HG10" s="153"/>
      <c r="HH10" s="153"/>
      <c r="HI10" s="153"/>
      <c r="HJ10" s="153"/>
      <c r="HK10" s="153"/>
      <c r="HL10" s="153"/>
      <c r="HM10" s="153"/>
      <c r="HN10" s="153"/>
      <c r="HO10" s="153"/>
      <c r="HP10" s="153"/>
      <c r="HQ10" s="153"/>
      <c r="HR10" s="153"/>
      <c r="HS10" s="153"/>
      <c r="HT10" s="153"/>
      <c r="HU10" s="153"/>
      <c r="HV10" s="153"/>
      <c r="HW10" s="153"/>
      <c r="HX10" s="153"/>
      <c r="HY10" s="153"/>
      <c r="HZ10" s="153"/>
      <c r="IA10" s="153"/>
      <c r="IB10" s="153"/>
      <c r="IC10" s="153"/>
      <c r="ID10" s="153"/>
      <c r="IE10" s="153"/>
      <c r="IF10" s="153"/>
      <c r="IG10" s="153"/>
      <c r="IH10" s="153"/>
      <c r="II10" s="153"/>
      <c r="IJ10" s="153"/>
      <c r="IK10" s="153"/>
      <c r="IL10" s="153"/>
      <c r="IM10" s="153"/>
      <c r="IN10" s="153"/>
      <c r="IO10" s="153"/>
      <c r="IP10" s="153"/>
      <c r="IQ10" s="153"/>
      <c r="IR10" s="153"/>
      <c r="IS10" s="153"/>
      <c r="IT10" s="153"/>
      <c r="IU10" s="153"/>
      <c r="IV10" s="153"/>
    </row>
    <row r="11" s="141" customFormat="1" ht="30" customHeight="1" spans="1:256">
      <c r="A11" s="154" t="s">
        <v>676</v>
      </c>
      <c r="B11" s="155"/>
      <c r="C11" s="155"/>
      <c r="D11" s="155"/>
      <c r="E11" s="156"/>
      <c r="F11" s="156"/>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3"/>
      <c r="EG11" s="153"/>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3"/>
      <c r="FZ11" s="153"/>
      <c r="GA11" s="153"/>
      <c r="GB11" s="153"/>
      <c r="GC11" s="153"/>
      <c r="GD11" s="153"/>
      <c r="GE11" s="153"/>
      <c r="GF11" s="153"/>
      <c r="GG11" s="153"/>
      <c r="GH11" s="153"/>
      <c r="GI11" s="153"/>
      <c r="GJ11" s="153"/>
      <c r="GK11" s="153"/>
      <c r="GL11" s="153"/>
      <c r="GM11" s="153"/>
      <c r="GN11" s="153"/>
      <c r="GO11" s="153"/>
      <c r="GP11" s="153"/>
      <c r="GQ11" s="153"/>
      <c r="GR11" s="153"/>
      <c r="GS11" s="153"/>
      <c r="GT11" s="153"/>
      <c r="GU11" s="153"/>
      <c r="GV11" s="153"/>
      <c r="GW11" s="153"/>
      <c r="GX11" s="153"/>
      <c r="GY11" s="153"/>
      <c r="GZ11" s="153"/>
      <c r="HA11" s="153"/>
      <c r="HB11" s="153"/>
      <c r="HC11" s="153"/>
      <c r="HD11" s="153"/>
      <c r="HE11" s="153"/>
      <c r="HF11" s="153"/>
      <c r="HG11" s="153"/>
      <c r="HH11" s="153"/>
      <c r="HI11" s="153"/>
      <c r="HJ11" s="153"/>
      <c r="HK11" s="153"/>
      <c r="HL11" s="153"/>
      <c r="HM11" s="153"/>
      <c r="HN11" s="153"/>
      <c r="HO11" s="153"/>
      <c r="HP11" s="153"/>
      <c r="HQ11" s="153"/>
      <c r="HR11" s="153"/>
      <c r="HS11" s="153"/>
      <c r="HT11" s="153"/>
      <c r="HU11" s="153"/>
      <c r="HV11" s="153"/>
      <c r="HW11" s="153"/>
      <c r="HX11" s="153"/>
      <c r="HY11" s="153"/>
      <c r="HZ11" s="153"/>
      <c r="IA11" s="153"/>
      <c r="IB11" s="153"/>
      <c r="IC11" s="153"/>
      <c r="ID11" s="153"/>
      <c r="IE11" s="153"/>
      <c r="IF11" s="153"/>
      <c r="IG11" s="153"/>
      <c r="IH11" s="153"/>
      <c r="II11" s="153"/>
      <c r="IJ11" s="153"/>
      <c r="IK11" s="153"/>
      <c r="IL11" s="153"/>
      <c r="IM11" s="153"/>
      <c r="IN11" s="153"/>
      <c r="IO11" s="153"/>
      <c r="IP11" s="153"/>
      <c r="IQ11" s="153"/>
      <c r="IR11" s="153"/>
      <c r="IS11" s="153"/>
      <c r="IT11" s="153"/>
      <c r="IU11" s="153"/>
      <c r="IV11" s="153"/>
    </row>
    <row r="12" s="141" customFormat="1" ht="30" customHeight="1" spans="1:256">
      <c r="A12" s="154" t="s">
        <v>677</v>
      </c>
      <c r="B12" s="155"/>
      <c r="C12" s="155"/>
      <c r="D12" s="155"/>
      <c r="E12" s="156"/>
      <c r="F12" s="156"/>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3"/>
      <c r="DF12" s="153"/>
      <c r="DG12" s="153"/>
      <c r="DH12" s="153"/>
      <c r="DI12" s="153"/>
      <c r="DJ12" s="153"/>
      <c r="DK12" s="153"/>
      <c r="DL12" s="153"/>
      <c r="DM12" s="153"/>
      <c r="DN12" s="153"/>
      <c r="DO12" s="153"/>
      <c r="DP12" s="153"/>
      <c r="DQ12" s="153"/>
      <c r="DR12" s="153"/>
      <c r="DS12" s="153"/>
      <c r="DT12" s="153"/>
      <c r="DU12" s="153"/>
      <c r="DV12" s="153"/>
      <c r="DW12" s="153"/>
      <c r="DX12" s="153"/>
      <c r="DY12" s="153"/>
      <c r="DZ12" s="153"/>
      <c r="EA12" s="153"/>
      <c r="EB12" s="153"/>
      <c r="EC12" s="153"/>
      <c r="ED12" s="153"/>
      <c r="EE12" s="153"/>
      <c r="EF12" s="153"/>
      <c r="EG12" s="153"/>
      <c r="EH12" s="153"/>
      <c r="EI12" s="153"/>
      <c r="EJ12" s="153"/>
      <c r="EK12" s="153"/>
      <c r="EL12" s="153"/>
      <c r="EM12" s="153"/>
      <c r="EN12" s="153"/>
      <c r="EO12" s="153"/>
      <c r="EP12" s="153"/>
      <c r="EQ12" s="153"/>
      <c r="ER12" s="153"/>
      <c r="ES12" s="153"/>
      <c r="ET12" s="153"/>
      <c r="EU12" s="153"/>
      <c r="EV12" s="153"/>
      <c r="EW12" s="153"/>
      <c r="EX12" s="153"/>
      <c r="EY12" s="153"/>
      <c r="EZ12" s="153"/>
      <c r="FA12" s="153"/>
      <c r="FB12" s="153"/>
      <c r="FC12" s="153"/>
      <c r="FD12" s="153"/>
      <c r="FE12" s="153"/>
      <c r="FF12" s="153"/>
      <c r="FG12" s="153"/>
      <c r="FH12" s="153"/>
      <c r="FI12" s="153"/>
      <c r="FJ12" s="153"/>
      <c r="FK12" s="153"/>
      <c r="FL12" s="153"/>
      <c r="FM12" s="153"/>
      <c r="FN12" s="153"/>
      <c r="FO12" s="153"/>
      <c r="FP12" s="153"/>
      <c r="FQ12" s="153"/>
      <c r="FR12" s="153"/>
      <c r="FS12" s="153"/>
      <c r="FT12" s="153"/>
      <c r="FU12" s="153"/>
      <c r="FV12" s="153"/>
      <c r="FW12" s="153"/>
      <c r="FX12" s="153"/>
      <c r="FY12" s="153"/>
      <c r="FZ12" s="153"/>
      <c r="GA12" s="153"/>
      <c r="GB12" s="153"/>
      <c r="GC12" s="153"/>
      <c r="GD12" s="153"/>
      <c r="GE12" s="153"/>
      <c r="GF12" s="153"/>
      <c r="GG12" s="153"/>
      <c r="GH12" s="153"/>
      <c r="GI12" s="153"/>
      <c r="GJ12" s="153"/>
      <c r="GK12" s="153"/>
      <c r="GL12" s="153"/>
      <c r="GM12" s="153"/>
      <c r="GN12" s="153"/>
      <c r="GO12" s="153"/>
      <c r="GP12" s="153"/>
      <c r="GQ12" s="153"/>
      <c r="GR12" s="153"/>
      <c r="GS12" s="153"/>
      <c r="GT12" s="153"/>
      <c r="GU12" s="153"/>
      <c r="GV12" s="153"/>
      <c r="GW12" s="153"/>
      <c r="GX12" s="153"/>
      <c r="GY12" s="153"/>
      <c r="GZ12" s="153"/>
      <c r="HA12" s="153"/>
      <c r="HB12" s="153"/>
      <c r="HC12" s="153"/>
      <c r="HD12" s="153"/>
      <c r="HE12" s="153"/>
      <c r="HF12" s="153"/>
      <c r="HG12" s="153"/>
      <c r="HH12" s="153"/>
      <c r="HI12" s="153"/>
      <c r="HJ12" s="153"/>
      <c r="HK12" s="153"/>
      <c r="HL12" s="153"/>
      <c r="HM12" s="153"/>
      <c r="HN12" s="153"/>
      <c r="HO12" s="153"/>
      <c r="HP12" s="153"/>
      <c r="HQ12" s="153"/>
      <c r="HR12" s="153"/>
      <c r="HS12" s="153"/>
      <c r="HT12" s="153"/>
      <c r="HU12" s="153"/>
      <c r="HV12" s="153"/>
      <c r="HW12" s="153"/>
      <c r="HX12" s="153"/>
      <c r="HY12" s="153"/>
      <c r="HZ12" s="153"/>
      <c r="IA12" s="153"/>
      <c r="IB12" s="153"/>
      <c r="IC12" s="153"/>
      <c r="ID12" s="153"/>
      <c r="IE12" s="153"/>
      <c r="IF12" s="153"/>
      <c r="IG12" s="153"/>
      <c r="IH12" s="153"/>
      <c r="II12" s="153"/>
      <c r="IJ12" s="153"/>
      <c r="IK12" s="153"/>
      <c r="IL12" s="153"/>
      <c r="IM12" s="153"/>
      <c r="IN12" s="153"/>
      <c r="IO12" s="153"/>
      <c r="IP12" s="153"/>
      <c r="IQ12" s="153"/>
      <c r="IR12" s="153"/>
      <c r="IS12" s="153"/>
      <c r="IT12" s="153"/>
      <c r="IU12" s="153"/>
      <c r="IV12" s="153"/>
    </row>
    <row r="13" s="141" customFormat="1" ht="30" customHeight="1" spans="1:256">
      <c r="A13" s="154" t="s">
        <v>678</v>
      </c>
      <c r="B13" s="155"/>
      <c r="C13" s="155"/>
      <c r="D13" s="155"/>
      <c r="E13" s="156"/>
      <c r="F13" s="156"/>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153"/>
      <c r="DG13" s="153"/>
      <c r="DH13" s="153"/>
      <c r="DI13" s="153"/>
      <c r="DJ13" s="153"/>
      <c r="DK13" s="153"/>
      <c r="DL13" s="153"/>
      <c r="DM13" s="153"/>
      <c r="DN13" s="153"/>
      <c r="DO13" s="153"/>
      <c r="DP13" s="153"/>
      <c r="DQ13" s="153"/>
      <c r="DR13" s="153"/>
      <c r="DS13" s="153"/>
      <c r="DT13" s="153"/>
      <c r="DU13" s="153"/>
      <c r="DV13" s="153"/>
      <c r="DW13" s="153"/>
      <c r="DX13" s="153"/>
      <c r="DY13" s="153"/>
      <c r="DZ13" s="153"/>
      <c r="EA13" s="153"/>
      <c r="EB13" s="153"/>
      <c r="EC13" s="153"/>
      <c r="ED13" s="153"/>
      <c r="EE13" s="153"/>
      <c r="EF13" s="153"/>
      <c r="EG13" s="153"/>
      <c r="EH13" s="153"/>
      <c r="EI13" s="153"/>
      <c r="EJ13" s="153"/>
      <c r="EK13" s="153"/>
      <c r="EL13" s="153"/>
      <c r="EM13" s="153"/>
      <c r="EN13" s="153"/>
      <c r="EO13" s="153"/>
      <c r="EP13" s="153"/>
      <c r="EQ13" s="153"/>
      <c r="ER13" s="153"/>
      <c r="ES13" s="153"/>
      <c r="ET13" s="153"/>
      <c r="EU13" s="153"/>
      <c r="EV13" s="153"/>
      <c r="EW13" s="153"/>
      <c r="EX13" s="153"/>
      <c r="EY13" s="153"/>
      <c r="EZ13" s="153"/>
      <c r="FA13" s="153"/>
      <c r="FB13" s="153"/>
      <c r="FC13" s="153"/>
      <c r="FD13" s="153"/>
      <c r="FE13" s="153"/>
      <c r="FF13" s="153"/>
      <c r="FG13" s="153"/>
      <c r="FH13" s="153"/>
      <c r="FI13" s="153"/>
      <c r="FJ13" s="153"/>
      <c r="FK13" s="153"/>
      <c r="FL13" s="153"/>
      <c r="FM13" s="153"/>
      <c r="FN13" s="153"/>
      <c r="FO13" s="153"/>
      <c r="FP13" s="153"/>
      <c r="FQ13" s="153"/>
      <c r="FR13" s="153"/>
      <c r="FS13" s="153"/>
      <c r="FT13" s="153"/>
      <c r="FU13" s="153"/>
      <c r="FV13" s="153"/>
      <c r="FW13" s="153"/>
      <c r="FX13" s="153"/>
      <c r="FY13" s="153"/>
      <c r="FZ13" s="153"/>
      <c r="GA13" s="153"/>
      <c r="GB13" s="153"/>
      <c r="GC13" s="153"/>
      <c r="GD13" s="153"/>
      <c r="GE13" s="153"/>
      <c r="GF13" s="153"/>
      <c r="GG13" s="153"/>
      <c r="GH13" s="153"/>
      <c r="GI13" s="153"/>
      <c r="GJ13" s="153"/>
      <c r="GK13" s="153"/>
      <c r="GL13" s="153"/>
      <c r="GM13" s="153"/>
      <c r="GN13" s="153"/>
      <c r="GO13" s="153"/>
      <c r="GP13" s="153"/>
      <c r="GQ13" s="153"/>
      <c r="GR13" s="153"/>
      <c r="GS13" s="153"/>
      <c r="GT13" s="153"/>
      <c r="GU13" s="153"/>
      <c r="GV13" s="153"/>
      <c r="GW13" s="153"/>
      <c r="GX13" s="153"/>
      <c r="GY13" s="153"/>
      <c r="GZ13" s="153"/>
      <c r="HA13" s="153"/>
      <c r="HB13" s="153"/>
      <c r="HC13" s="153"/>
      <c r="HD13" s="153"/>
      <c r="HE13" s="153"/>
      <c r="HF13" s="153"/>
      <c r="HG13" s="153"/>
      <c r="HH13" s="153"/>
      <c r="HI13" s="153"/>
      <c r="HJ13" s="153"/>
      <c r="HK13" s="153"/>
      <c r="HL13" s="153"/>
      <c r="HM13" s="153"/>
      <c r="HN13" s="153"/>
      <c r="HO13" s="153"/>
      <c r="HP13" s="153"/>
      <c r="HQ13" s="153"/>
      <c r="HR13" s="153"/>
      <c r="HS13" s="153"/>
      <c r="HT13" s="153"/>
      <c r="HU13" s="153"/>
      <c r="HV13" s="153"/>
      <c r="HW13" s="153"/>
      <c r="HX13" s="153"/>
      <c r="HY13" s="153"/>
      <c r="HZ13" s="153"/>
      <c r="IA13" s="153"/>
      <c r="IB13" s="153"/>
      <c r="IC13" s="153"/>
      <c r="ID13" s="153"/>
      <c r="IE13" s="153"/>
      <c r="IF13" s="153"/>
      <c r="IG13" s="153"/>
      <c r="IH13" s="153"/>
      <c r="II13" s="153"/>
      <c r="IJ13" s="153"/>
      <c r="IK13" s="153"/>
      <c r="IL13" s="153"/>
      <c r="IM13" s="153"/>
      <c r="IN13" s="153"/>
      <c r="IO13" s="153"/>
      <c r="IP13" s="153"/>
      <c r="IQ13" s="153"/>
      <c r="IR13" s="153"/>
      <c r="IS13" s="153"/>
      <c r="IT13" s="153"/>
      <c r="IU13" s="153"/>
      <c r="IV13" s="153"/>
    </row>
    <row r="14" s="141" customFormat="1" ht="30" customHeight="1" spans="1:256">
      <c r="A14" s="157" t="s">
        <v>679</v>
      </c>
      <c r="B14" s="155"/>
      <c r="C14" s="155"/>
      <c r="D14" s="155"/>
      <c r="E14" s="156"/>
      <c r="F14" s="156"/>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3"/>
      <c r="DD14" s="153"/>
      <c r="DE14" s="153"/>
      <c r="DF14" s="153"/>
      <c r="DG14" s="153"/>
      <c r="DH14" s="153"/>
      <c r="DI14" s="153"/>
      <c r="DJ14" s="153"/>
      <c r="DK14" s="153"/>
      <c r="DL14" s="153"/>
      <c r="DM14" s="153"/>
      <c r="DN14" s="153"/>
      <c r="DO14" s="153"/>
      <c r="DP14" s="153"/>
      <c r="DQ14" s="153"/>
      <c r="DR14" s="153"/>
      <c r="DS14" s="153"/>
      <c r="DT14" s="153"/>
      <c r="DU14" s="153"/>
      <c r="DV14" s="153"/>
      <c r="DW14" s="153"/>
      <c r="DX14" s="153"/>
      <c r="DY14" s="153"/>
      <c r="DZ14" s="153"/>
      <c r="EA14" s="153"/>
      <c r="EB14" s="153"/>
      <c r="EC14" s="153"/>
      <c r="ED14" s="153"/>
      <c r="EE14" s="153"/>
      <c r="EF14" s="153"/>
      <c r="EG14" s="153"/>
      <c r="EH14" s="153"/>
      <c r="EI14" s="153"/>
      <c r="EJ14" s="153"/>
      <c r="EK14" s="153"/>
      <c r="EL14" s="153"/>
      <c r="EM14" s="153"/>
      <c r="EN14" s="153"/>
      <c r="EO14" s="153"/>
      <c r="EP14" s="153"/>
      <c r="EQ14" s="153"/>
      <c r="ER14" s="153"/>
      <c r="ES14" s="153"/>
      <c r="ET14" s="153"/>
      <c r="EU14" s="153"/>
      <c r="EV14" s="153"/>
      <c r="EW14" s="153"/>
      <c r="EX14" s="153"/>
      <c r="EY14" s="153"/>
      <c r="EZ14" s="153"/>
      <c r="FA14" s="153"/>
      <c r="FB14" s="153"/>
      <c r="FC14" s="153"/>
      <c r="FD14" s="153"/>
      <c r="FE14" s="153"/>
      <c r="FF14" s="153"/>
      <c r="FG14" s="153"/>
      <c r="FH14" s="153"/>
      <c r="FI14" s="153"/>
      <c r="FJ14" s="153"/>
      <c r="FK14" s="153"/>
      <c r="FL14" s="153"/>
      <c r="FM14" s="153"/>
      <c r="FN14" s="153"/>
      <c r="FO14" s="153"/>
      <c r="FP14" s="153"/>
      <c r="FQ14" s="153"/>
      <c r="FR14" s="153"/>
      <c r="FS14" s="153"/>
      <c r="FT14" s="153"/>
      <c r="FU14" s="153"/>
      <c r="FV14" s="153"/>
      <c r="FW14" s="153"/>
      <c r="FX14" s="153"/>
      <c r="FY14" s="153"/>
      <c r="FZ14" s="153"/>
      <c r="GA14" s="153"/>
      <c r="GB14" s="153"/>
      <c r="GC14" s="153"/>
      <c r="GD14" s="153"/>
      <c r="GE14" s="153"/>
      <c r="GF14" s="153"/>
      <c r="GG14" s="153"/>
      <c r="GH14" s="153"/>
      <c r="GI14" s="153"/>
      <c r="GJ14" s="153"/>
      <c r="GK14" s="153"/>
      <c r="GL14" s="153"/>
      <c r="GM14" s="153"/>
      <c r="GN14" s="153"/>
      <c r="GO14" s="153"/>
      <c r="GP14" s="153"/>
      <c r="GQ14" s="153"/>
      <c r="GR14" s="153"/>
      <c r="GS14" s="153"/>
      <c r="GT14" s="153"/>
      <c r="GU14" s="153"/>
      <c r="GV14" s="153"/>
      <c r="GW14" s="153"/>
      <c r="GX14" s="153"/>
      <c r="GY14" s="153"/>
      <c r="GZ14" s="153"/>
      <c r="HA14" s="153"/>
      <c r="HB14" s="153"/>
      <c r="HC14" s="153"/>
      <c r="HD14" s="153"/>
      <c r="HE14" s="153"/>
      <c r="HF14" s="153"/>
      <c r="HG14" s="153"/>
      <c r="HH14" s="153"/>
      <c r="HI14" s="153"/>
      <c r="HJ14" s="153"/>
      <c r="HK14" s="153"/>
      <c r="HL14" s="153"/>
      <c r="HM14" s="153"/>
      <c r="HN14" s="153"/>
      <c r="HO14" s="153"/>
      <c r="HP14" s="153"/>
      <c r="HQ14" s="153"/>
      <c r="HR14" s="153"/>
      <c r="HS14" s="153"/>
      <c r="HT14" s="153"/>
      <c r="HU14" s="153"/>
      <c r="HV14" s="153"/>
      <c r="HW14" s="153"/>
      <c r="HX14" s="153"/>
      <c r="HY14" s="153"/>
      <c r="HZ14" s="153"/>
      <c r="IA14" s="153"/>
      <c r="IB14" s="153"/>
      <c r="IC14" s="153"/>
      <c r="ID14" s="153"/>
      <c r="IE14" s="153"/>
      <c r="IF14" s="153"/>
      <c r="IG14" s="153"/>
      <c r="IH14" s="153"/>
      <c r="II14" s="153"/>
      <c r="IJ14" s="153"/>
      <c r="IK14" s="153"/>
      <c r="IL14" s="153"/>
      <c r="IM14" s="153"/>
      <c r="IN14" s="153"/>
      <c r="IO14" s="153"/>
      <c r="IP14" s="153"/>
      <c r="IQ14" s="153"/>
      <c r="IR14" s="153"/>
      <c r="IS14" s="153"/>
      <c r="IT14" s="153"/>
      <c r="IU14" s="153"/>
      <c r="IV14" s="153"/>
    </row>
    <row r="15" s="141" customFormat="1" ht="30" customHeight="1" spans="1:256">
      <c r="A15" s="157" t="s">
        <v>680</v>
      </c>
      <c r="B15" s="155"/>
      <c r="C15" s="155"/>
      <c r="D15" s="155"/>
      <c r="E15" s="156"/>
      <c r="F15" s="156"/>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53"/>
      <c r="DK15" s="153"/>
      <c r="DL15" s="153"/>
      <c r="DM15" s="153"/>
      <c r="DN15" s="153"/>
      <c r="DO15" s="153"/>
      <c r="DP15" s="153"/>
      <c r="DQ15" s="153"/>
      <c r="DR15" s="153"/>
      <c r="DS15" s="153"/>
      <c r="DT15" s="153"/>
      <c r="DU15" s="153"/>
      <c r="DV15" s="153"/>
      <c r="DW15" s="153"/>
      <c r="DX15" s="153"/>
      <c r="DY15" s="153"/>
      <c r="DZ15" s="153"/>
      <c r="EA15" s="153"/>
      <c r="EB15" s="153"/>
      <c r="EC15" s="153"/>
      <c r="ED15" s="153"/>
      <c r="EE15" s="153"/>
      <c r="EF15" s="153"/>
      <c r="EG15" s="153"/>
      <c r="EH15" s="153"/>
      <c r="EI15" s="153"/>
      <c r="EJ15" s="153"/>
      <c r="EK15" s="153"/>
      <c r="EL15" s="153"/>
      <c r="EM15" s="153"/>
      <c r="EN15" s="153"/>
      <c r="EO15" s="153"/>
      <c r="EP15" s="153"/>
      <c r="EQ15" s="153"/>
      <c r="ER15" s="153"/>
      <c r="ES15" s="153"/>
      <c r="ET15" s="153"/>
      <c r="EU15" s="153"/>
      <c r="EV15" s="153"/>
      <c r="EW15" s="153"/>
      <c r="EX15" s="153"/>
      <c r="EY15" s="153"/>
      <c r="EZ15" s="153"/>
      <c r="FA15" s="153"/>
      <c r="FB15" s="153"/>
      <c r="FC15" s="153"/>
      <c r="FD15" s="153"/>
      <c r="FE15" s="153"/>
      <c r="FF15" s="153"/>
      <c r="FG15" s="153"/>
      <c r="FH15" s="153"/>
      <c r="FI15" s="153"/>
      <c r="FJ15" s="153"/>
      <c r="FK15" s="153"/>
      <c r="FL15" s="153"/>
      <c r="FM15" s="153"/>
      <c r="FN15" s="153"/>
      <c r="FO15" s="153"/>
      <c r="FP15" s="153"/>
      <c r="FQ15" s="153"/>
      <c r="FR15" s="153"/>
      <c r="FS15" s="153"/>
      <c r="FT15" s="153"/>
      <c r="FU15" s="153"/>
      <c r="FV15" s="153"/>
      <c r="FW15" s="153"/>
      <c r="FX15" s="153"/>
      <c r="FY15" s="153"/>
      <c r="FZ15" s="153"/>
      <c r="GA15" s="153"/>
      <c r="GB15" s="153"/>
      <c r="GC15" s="153"/>
      <c r="GD15" s="153"/>
      <c r="GE15" s="153"/>
      <c r="GF15" s="153"/>
      <c r="GG15" s="153"/>
      <c r="GH15" s="153"/>
      <c r="GI15" s="153"/>
      <c r="GJ15" s="153"/>
      <c r="GK15" s="153"/>
      <c r="GL15" s="153"/>
      <c r="GM15" s="153"/>
      <c r="GN15" s="153"/>
      <c r="GO15" s="153"/>
      <c r="GP15" s="153"/>
      <c r="GQ15" s="153"/>
      <c r="GR15" s="153"/>
      <c r="GS15" s="153"/>
      <c r="GT15" s="153"/>
      <c r="GU15" s="153"/>
      <c r="GV15" s="153"/>
      <c r="GW15" s="153"/>
      <c r="GX15" s="153"/>
      <c r="GY15" s="153"/>
      <c r="GZ15" s="153"/>
      <c r="HA15" s="153"/>
      <c r="HB15" s="153"/>
      <c r="HC15" s="153"/>
      <c r="HD15" s="153"/>
      <c r="HE15" s="153"/>
      <c r="HF15" s="153"/>
      <c r="HG15" s="153"/>
      <c r="HH15" s="153"/>
      <c r="HI15" s="153"/>
      <c r="HJ15" s="153"/>
      <c r="HK15" s="153"/>
      <c r="HL15" s="153"/>
      <c r="HM15" s="153"/>
      <c r="HN15" s="153"/>
      <c r="HO15" s="153"/>
      <c r="HP15" s="153"/>
      <c r="HQ15" s="153"/>
      <c r="HR15" s="153"/>
      <c r="HS15" s="153"/>
      <c r="HT15" s="153"/>
      <c r="HU15" s="153"/>
      <c r="HV15" s="153"/>
      <c r="HW15" s="153"/>
      <c r="HX15" s="153"/>
      <c r="HY15" s="153"/>
      <c r="HZ15" s="153"/>
      <c r="IA15" s="153"/>
      <c r="IB15" s="153"/>
      <c r="IC15" s="153"/>
      <c r="ID15" s="153"/>
      <c r="IE15" s="153"/>
      <c r="IF15" s="153"/>
      <c r="IG15" s="153"/>
      <c r="IH15" s="153"/>
      <c r="II15" s="153"/>
      <c r="IJ15" s="153"/>
      <c r="IK15" s="153"/>
      <c r="IL15" s="153"/>
      <c r="IM15" s="153"/>
      <c r="IN15" s="153"/>
      <c r="IO15" s="153"/>
      <c r="IP15" s="153"/>
      <c r="IQ15" s="153"/>
      <c r="IR15" s="153"/>
      <c r="IS15" s="153"/>
      <c r="IT15" s="153"/>
      <c r="IU15" s="153"/>
      <c r="IV15" s="153"/>
    </row>
    <row r="16" s="141" customFormat="1" ht="30" customHeight="1" spans="1:256">
      <c r="A16" s="154" t="s">
        <v>681</v>
      </c>
      <c r="B16" s="155"/>
      <c r="C16" s="155"/>
      <c r="D16" s="155"/>
      <c r="E16" s="158"/>
      <c r="F16" s="158"/>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c r="GZ16" s="153"/>
      <c r="HA16" s="153"/>
      <c r="HB16" s="153"/>
      <c r="HC16" s="153"/>
      <c r="HD16" s="153"/>
      <c r="HE16" s="153"/>
      <c r="HF16" s="153"/>
      <c r="HG16" s="153"/>
      <c r="HH16" s="153"/>
      <c r="HI16" s="153"/>
      <c r="HJ16" s="153"/>
      <c r="HK16" s="153"/>
      <c r="HL16" s="153"/>
      <c r="HM16" s="153"/>
      <c r="HN16" s="153"/>
      <c r="HO16" s="153"/>
      <c r="HP16" s="153"/>
      <c r="HQ16" s="153"/>
      <c r="HR16" s="153"/>
      <c r="HS16" s="153"/>
      <c r="HT16" s="153"/>
      <c r="HU16" s="153"/>
      <c r="HV16" s="153"/>
      <c r="HW16" s="153"/>
      <c r="HX16" s="153"/>
      <c r="HY16" s="153"/>
      <c r="HZ16" s="153"/>
      <c r="IA16" s="153"/>
      <c r="IB16" s="153"/>
      <c r="IC16" s="153"/>
      <c r="ID16" s="153"/>
      <c r="IE16" s="153"/>
      <c r="IF16" s="153"/>
      <c r="IG16" s="153"/>
      <c r="IH16" s="153"/>
      <c r="II16" s="153"/>
      <c r="IJ16" s="153"/>
      <c r="IK16" s="153"/>
      <c r="IL16" s="153"/>
      <c r="IM16" s="153"/>
      <c r="IN16" s="153"/>
      <c r="IO16" s="153"/>
      <c r="IP16" s="153"/>
      <c r="IQ16" s="153"/>
      <c r="IR16" s="153"/>
      <c r="IS16" s="153"/>
      <c r="IT16" s="153"/>
      <c r="IU16" s="153"/>
      <c r="IV16" s="153"/>
    </row>
    <row r="17" s="142" customFormat="1" ht="30" customHeight="1" spans="1:256">
      <c r="A17" s="157" t="s">
        <v>682</v>
      </c>
      <c r="B17" s="155"/>
      <c r="C17" s="155"/>
      <c r="D17" s="155"/>
      <c r="E17" s="158"/>
      <c r="F17" s="158"/>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159"/>
      <c r="DG17" s="159"/>
      <c r="DH17" s="159"/>
      <c r="DI17" s="159"/>
      <c r="DJ17" s="159"/>
      <c r="DK17" s="159"/>
      <c r="DL17" s="159"/>
      <c r="DM17" s="159"/>
      <c r="DN17" s="159"/>
      <c r="DO17" s="159"/>
      <c r="DP17" s="159"/>
      <c r="DQ17" s="159"/>
      <c r="DR17" s="159"/>
      <c r="DS17" s="159"/>
      <c r="DT17" s="159"/>
      <c r="DU17" s="159"/>
      <c r="DV17" s="159"/>
      <c r="DW17" s="159"/>
      <c r="DX17" s="159"/>
      <c r="DY17" s="159"/>
      <c r="DZ17" s="159"/>
      <c r="EA17" s="159"/>
      <c r="EB17" s="159"/>
      <c r="EC17" s="159"/>
      <c r="ED17" s="159"/>
      <c r="EE17" s="159"/>
      <c r="EF17" s="159"/>
      <c r="EG17" s="159"/>
      <c r="EH17" s="159"/>
      <c r="EI17" s="159"/>
      <c r="EJ17" s="159"/>
      <c r="EK17" s="159"/>
      <c r="EL17" s="159"/>
      <c r="EM17" s="159"/>
      <c r="EN17" s="159"/>
      <c r="EO17" s="159"/>
      <c r="EP17" s="159"/>
      <c r="EQ17" s="159"/>
      <c r="ER17" s="159"/>
      <c r="ES17" s="159"/>
      <c r="ET17" s="159"/>
      <c r="EU17" s="159"/>
      <c r="EV17" s="159"/>
      <c r="EW17" s="159"/>
      <c r="EX17" s="159"/>
      <c r="EY17" s="159"/>
      <c r="EZ17" s="159"/>
      <c r="FA17" s="159"/>
      <c r="FB17" s="159"/>
      <c r="FC17" s="159"/>
      <c r="FD17" s="159"/>
      <c r="FE17" s="159"/>
      <c r="FF17" s="159"/>
      <c r="FG17" s="159"/>
      <c r="FH17" s="159"/>
      <c r="FI17" s="159"/>
      <c r="FJ17" s="159"/>
      <c r="FK17" s="159"/>
      <c r="FL17" s="159"/>
      <c r="FM17" s="159"/>
      <c r="FN17" s="159"/>
      <c r="FO17" s="159"/>
      <c r="FP17" s="159"/>
      <c r="FQ17" s="159"/>
      <c r="FR17" s="159"/>
      <c r="FS17" s="159"/>
      <c r="FT17" s="159"/>
      <c r="FU17" s="159"/>
      <c r="FV17" s="159"/>
      <c r="FW17" s="159"/>
      <c r="FX17" s="159"/>
      <c r="FY17" s="159"/>
      <c r="FZ17" s="159"/>
      <c r="GA17" s="159"/>
      <c r="GB17" s="159"/>
      <c r="GC17" s="159"/>
      <c r="GD17" s="159"/>
      <c r="GE17" s="159"/>
      <c r="GF17" s="159"/>
      <c r="GG17" s="159"/>
      <c r="GH17" s="159"/>
      <c r="GI17" s="159"/>
      <c r="GJ17" s="159"/>
      <c r="GK17" s="159"/>
      <c r="GL17" s="159"/>
      <c r="GM17" s="159"/>
      <c r="GN17" s="159"/>
      <c r="GO17" s="159"/>
      <c r="GP17" s="159"/>
      <c r="GQ17" s="159"/>
      <c r="GR17" s="159"/>
      <c r="GS17" s="159"/>
      <c r="GT17" s="159"/>
      <c r="GU17" s="159"/>
      <c r="GV17" s="159"/>
      <c r="GW17" s="159"/>
      <c r="GX17" s="159"/>
      <c r="GY17" s="159"/>
      <c r="GZ17" s="159"/>
      <c r="HA17" s="159"/>
      <c r="HB17" s="159"/>
      <c r="HC17" s="159"/>
      <c r="HD17" s="159"/>
      <c r="HE17" s="159"/>
      <c r="HF17" s="159"/>
      <c r="HG17" s="159"/>
      <c r="HH17" s="159"/>
      <c r="HI17" s="159"/>
      <c r="HJ17" s="159"/>
      <c r="HK17" s="159"/>
      <c r="HL17" s="159"/>
      <c r="HM17" s="159"/>
      <c r="HN17" s="159"/>
      <c r="HO17" s="159"/>
      <c r="HP17" s="159"/>
      <c r="HQ17" s="159"/>
      <c r="HR17" s="159"/>
      <c r="HS17" s="159"/>
      <c r="HT17" s="159"/>
      <c r="HU17" s="159"/>
      <c r="HV17" s="159"/>
      <c r="HW17" s="159"/>
      <c r="HX17" s="159"/>
      <c r="HY17" s="159"/>
      <c r="HZ17" s="159"/>
      <c r="IA17" s="159"/>
      <c r="IB17" s="159"/>
      <c r="IC17" s="159"/>
      <c r="ID17" s="159"/>
      <c r="IE17" s="159"/>
      <c r="IF17" s="159"/>
      <c r="IG17" s="159"/>
      <c r="IH17" s="159"/>
      <c r="II17" s="159"/>
      <c r="IJ17" s="159"/>
      <c r="IK17" s="159"/>
      <c r="IL17" s="159"/>
      <c r="IM17" s="159"/>
      <c r="IN17" s="159"/>
      <c r="IO17" s="159"/>
      <c r="IP17" s="159"/>
      <c r="IQ17" s="159"/>
      <c r="IR17" s="159"/>
      <c r="IS17" s="159"/>
      <c r="IT17" s="159"/>
      <c r="IU17" s="159"/>
      <c r="IV17" s="159"/>
    </row>
    <row r="18" s="142" customFormat="1" ht="30" customHeight="1" spans="1:256">
      <c r="A18" s="160" t="s">
        <v>131</v>
      </c>
      <c r="B18" s="161">
        <f>B6+B10+B14+B15+B17</f>
        <v>0</v>
      </c>
      <c r="C18" s="161">
        <f>C6+C10+C14+C15+C17</f>
        <v>0</v>
      </c>
      <c r="D18" s="161">
        <f>D6+D10+D14+D15+D17</f>
        <v>0</v>
      </c>
      <c r="E18" s="158"/>
      <c r="F18" s="158"/>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59"/>
      <c r="DI18" s="159"/>
      <c r="DJ18" s="159"/>
      <c r="DK18" s="159"/>
      <c r="DL18" s="159"/>
      <c r="DM18" s="159"/>
      <c r="DN18" s="159"/>
      <c r="DO18" s="159"/>
      <c r="DP18" s="159"/>
      <c r="DQ18" s="159"/>
      <c r="DR18" s="159"/>
      <c r="DS18" s="159"/>
      <c r="DT18" s="159"/>
      <c r="DU18" s="159"/>
      <c r="DV18" s="159"/>
      <c r="DW18" s="159"/>
      <c r="DX18" s="159"/>
      <c r="DY18" s="159"/>
      <c r="DZ18" s="159"/>
      <c r="EA18" s="159"/>
      <c r="EB18" s="159"/>
      <c r="EC18" s="159"/>
      <c r="ED18" s="159"/>
      <c r="EE18" s="159"/>
      <c r="EF18" s="159"/>
      <c r="EG18" s="159"/>
      <c r="EH18" s="159"/>
      <c r="EI18" s="159"/>
      <c r="EJ18" s="159"/>
      <c r="EK18" s="159"/>
      <c r="EL18" s="159"/>
      <c r="EM18" s="159"/>
      <c r="EN18" s="159"/>
      <c r="EO18" s="159"/>
      <c r="EP18" s="159"/>
      <c r="EQ18" s="159"/>
      <c r="ER18" s="159"/>
      <c r="ES18" s="159"/>
      <c r="ET18" s="159"/>
      <c r="EU18" s="159"/>
      <c r="EV18" s="159"/>
      <c r="EW18" s="159"/>
      <c r="EX18" s="159"/>
      <c r="EY18" s="159"/>
      <c r="EZ18" s="159"/>
      <c r="FA18" s="159"/>
      <c r="FB18" s="159"/>
      <c r="FC18" s="159"/>
      <c r="FD18" s="159"/>
      <c r="FE18" s="159"/>
      <c r="FF18" s="159"/>
      <c r="FG18" s="159"/>
      <c r="FH18" s="159"/>
      <c r="FI18" s="159"/>
      <c r="FJ18" s="159"/>
      <c r="FK18" s="159"/>
      <c r="FL18" s="159"/>
      <c r="FM18" s="159"/>
      <c r="FN18" s="159"/>
      <c r="FO18" s="159"/>
      <c r="FP18" s="159"/>
      <c r="FQ18" s="159"/>
      <c r="FR18" s="159"/>
      <c r="FS18" s="159"/>
      <c r="FT18" s="159"/>
      <c r="FU18" s="159"/>
      <c r="FV18" s="159"/>
      <c r="FW18" s="159"/>
      <c r="FX18" s="159"/>
      <c r="FY18" s="159"/>
      <c r="FZ18" s="159"/>
      <c r="GA18" s="159"/>
      <c r="GB18" s="159"/>
      <c r="GC18" s="159"/>
      <c r="GD18" s="159"/>
      <c r="GE18" s="159"/>
      <c r="GF18" s="159"/>
      <c r="GG18" s="159"/>
      <c r="GH18" s="159"/>
      <c r="GI18" s="159"/>
      <c r="GJ18" s="159"/>
      <c r="GK18" s="159"/>
      <c r="GL18" s="159"/>
      <c r="GM18" s="159"/>
      <c r="GN18" s="159"/>
      <c r="GO18" s="159"/>
      <c r="GP18" s="159"/>
      <c r="GQ18" s="159"/>
      <c r="GR18" s="159"/>
      <c r="GS18" s="159"/>
      <c r="GT18" s="159"/>
      <c r="GU18" s="159"/>
      <c r="GV18" s="159"/>
      <c r="GW18" s="159"/>
      <c r="GX18" s="159"/>
      <c r="GY18" s="159"/>
      <c r="GZ18" s="159"/>
      <c r="HA18" s="159"/>
      <c r="HB18" s="159"/>
      <c r="HC18" s="159"/>
      <c r="HD18" s="159"/>
      <c r="HE18" s="159"/>
      <c r="HF18" s="159"/>
      <c r="HG18" s="159"/>
      <c r="HH18" s="159"/>
      <c r="HI18" s="159"/>
      <c r="HJ18" s="159"/>
      <c r="HK18" s="159"/>
      <c r="HL18" s="159"/>
      <c r="HM18" s="159"/>
      <c r="HN18" s="159"/>
      <c r="HO18" s="159"/>
      <c r="HP18" s="159"/>
      <c r="HQ18" s="159"/>
      <c r="HR18" s="159"/>
      <c r="HS18" s="159"/>
      <c r="HT18" s="159"/>
      <c r="HU18" s="159"/>
      <c r="HV18" s="159"/>
      <c r="HW18" s="159"/>
      <c r="HX18" s="159"/>
      <c r="HY18" s="159"/>
      <c r="HZ18" s="159"/>
      <c r="IA18" s="159"/>
      <c r="IB18" s="159"/>
      <c r="IC18" s="159"/>
      <c r="ID18" s="159"/>
      <c r="IE18" s="159"/>
      <c r="IF18" s="159"/>
      <c r="IG18" s="159"/>
      <c r="IH18" s="159"/>
      <c r="II18" s="159"/>
      <c r="IJ18" s="159"/>
      <c r="IK18" s="159"/>
      <c r="IL18" s="159"/>
      <c r="IM18" s="159"/>
      <c r="IN18" s="159"/>
      <c r="IO18" s="159"/>
      <c r="IP18" s="159"/>
      <c r="IQ18" s="159"/>
      <c r="IR18" s="159"/>
      <c r="IS18" s="159"/>
      <c r="IT18" s="159"/>
      <c r="IU18" s="159"/>
      <c r="IV18" s="159"/>
    </row>
    <row r="19" s="141" customFormat="1" ht="30" customHeight="1" spans="1:256">
      <c r="A19" s="154" t="s">
        <v>683</v>
      </c>
      <c r="B19" s="155">
        <v>279</v>
      </c>
      <c r="C19" s="155">
        <v>225</v>
      </c>
      <c r="D19" s="155">
        <v>707</v>
      </c>
      <c r="E19" s="162">
        <f>D19/C19</f>
        <v>3.14222222222222</v>
      </c>
      <c r="F19" s="158">
        <f t="shared" ref="F19:F21" si="0">D19/B19-1</f>
        <v>1.53405017921147</v>
      </c>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153"/>
      <c r="DC19" s="153"/>
      <c r="DD19" s="153"/>
      <c r="DE19" s="153"/>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153"/>
      <c r="EP19" s="153"/>
      <c r="EQ19" s="153"/>
      <c r="ER19" s="153"/>
      <c r="ES19" s="153"/>
      <c r="ET19" s="153"/>
      <c r="EU19" s="153"/>
      <c r="EV19" s="153"/>
      <c r="EW19" s="153"/>
      <c r="EX19" s="153"/>
      <c r="EY19" s="153"/>
      <c r="EZ19" s="153"/>
      <c r="FA19" s="153"/>
      <c r="FB19" s="153"/>
      <c r="FC19" s="153"/>
      <c r="FD19" s="153"/>
      <c r="FE19" s="153"/>
      <c r="FF19" s="153"/>
      <c r="FG19" s="153"/>
      <c r="FH19" s="153"/>
      <c r="FI19" s="153"/>
      <c r="FJ19" s="153"/>
      <c r="FK19" s="153"/>
      <c r="FL19" s="153"/>
      <c r="FM19" s="153"/>
      <c r="FN19" s="153"/>
      <c r="FO19" s="153"/>
      <c r="FP19" s="153"/>
      <c r="FQ19" s="153"/>
      <c r="FR19" s="153"/>
      <c r="FS19" s="153"/>
      <c r="FT19" s="153"/>
      <c r="FU19" s="153"/>
      <c r="FV19" s="153"/>
      <c r="FW19" s="153"/>
      <c r="FX19" s="153"/>
      <c r="FY19" s="153"/>
      <c r="FZ19" s="153"/>
      <c r="GA19" s="153"/>
      <c r="GB19" s="153"/>
      <c r="GC19" s="153"/>
      <c r="GD19" s="153"/>
      <c r="GE19" s="153"/>
      <c r="GF19" s="153"/>
      <c r="GG19" s="153"/>
      <c r="GH19" s="153"/>
      <c r="GI19" s="153"/>
      <c r="GJ19" s="153"/>
      <c r="GK19" s="153"/>
      <c r="GL19" s="153"/>
      <c r="GM19" s="153"/>
      <c r="GN19" s="153"/>
      <c r="GO19" s="153"/>
      <c r="GP19" s="153"/>
      <c r="GQ19" s="153"/>
      <c r="GR19" s="153"/>
      <c r="GS19" s="153"/>
      <c r="GT19" s="153"/>
      <c r="GU19" s="153"/>
      <c r="GV19" s="153"/>
      <c r="GW19" s="153"/>
      <c r="GX19" s="153"/>
      <c r="GY19" s="153"/>
      <c r="GZ19" s="153"/>
      <c r="HA19" s="153"/>
      <c r="HB19" s="153"/>
      <c r="HC19" s="153"/>
      <c r="HD19" s="153"/>
      <c r="HE19" s="153"/>
      <c r="HF19" s="153"/>
      <c r="HG19" s="153"/>
      <c r="HH19" s="153"/>
      <c r="HI19" s="153"/>
      <c r="HJ19" s="153"/>
      <c r="HK19" s="153"/>
      <c r="HL19" s="153"/>
      <c r="HM19" s="153"/>
      <c r="HN19" s="153"/>
      <c r="HO19" s="153"/>
      <c r="HP19" s="153"/>
      <c r="HQ19" s="153"/>
      <c r="HR19" s="153"/>
      <c r="HS19" s="153"/>
      <c r="HT19" s="153"/>
      <c r="HU19" s="153"/>
      <c r="HV19" s="153"/>
      <c r="HW19" s="153"/>
      <c r="HX19" s="153"/>
      <c r="HY19" s="153"/>
      <c r="HZ19" s="153"/>
      <c r="IA19" s="153"/>
      <c r="IB19" s="153"/>
      <c r="IC19" s="153"/>
      <c r="ID19" s="153"/>
      <c r="IE19" s="153"/>
      <c r="IF19" s="153"/>
      <c r="IG19" s="153"/>
      <c r="IH19" s="153"/>
      <c r="II19" s="153"/>
      <c r="IJ19" s="153"/>
      <c r="IK19" s="153"/>
      <c r="IL19" s="153"/>
      <c r="IM19" s="153"/>
      <c r="IN19" s="153"/>
      <c r="IO19" s="153"/>
      <c r="IP19" s="153"/>
      <c r="IQ19" s="153"/>
      <c r="IR19" s="153"/>
      <c r="IS19" s="153"/>
      <c r="IT19" s="153"/>
      <c r="IU19" s="153"/>
      <c r="IV19" s="153"/>
    </row>
    <row r="20" s="141" customFormat="1" ht="30" customHeight="1" spans="1:256">
      <c r="A20" s="154" t="s">
        <v>684</v>
      </c>
      <c r="B20" s="163">
        <v>12</v>
      </c>
      <c r="C20" s="163"/>
      <c r="D20" s="163">
        <v>12</v>
      </c>
      <c r="E20" s="162"/>
      <c r="F20" s="158">
        <f t="shared" si="0"/>
        <v>0</v>
      </c>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3"/>
      <c r="CI20" s="153"/>
      <c r="CJ20" s="153"/>
      <c r="CK20" s="153"/>
      <c r="CL20" s="153"/>
      <c r="CM20" s="153"/>
      <c r="CN20" s="153"/>
      <c r="CO20" s="153"/>
      <c r="CP20" s="153"/>
      <c r="CQ20" s="153"/>
      <c r="CR20" s="153"/>
      <c r="CS20" s="153"/>
      <c r="CT20" s="153"/>
      <c r="CU20" s="153"/>
      <c r="CV20" s="153"/>
      <c r="CW20" s="153"/>
      <c r="CX20" s="153"/>
      <c r="CY20" s="153"/>
      <c r="CZ20" s="153"/>
      <c r="DA20" s="153"/>
      <c r="DB20" s="153"/>
      <c r="DC20" s="153"/>
      <c r="DD20" s="153"/>
      <c r="DE20" s="153"/>
      <c r="DF20" s="153"/>
      <c r="DG20" s="153"/>
      <c r="DH20" s="153"/>
      <c r="DI20" s="153"/>
      <c r="DJ20" s="153"/>
      <c r="DK20" s="153"/>
      <c r="DL20" s="153"/>
      <c r="DM20" s="153"/>
      <c r="DN20" s="153"/>
      <c r="DO20" s="153"/>
      <c r="DP20" s="153"/>
      <c r="DQ20" s="153"/>
      <c r="DR20" s="153"/>
      <c r="DS20" s="153"/>
      <c r="DT20" s="153"/>
      <c r="DU20" s="153"/>
      <c r="DV20" s="153"/>
      <c r="DW20" s="153"/>
      <c r="DX20" s="153"/>
      <c r="DY20" s="153"/>
      <c r="DZ20" s="153"/>
      <c r="EA20" s="153"/>
      <c r="EB20" s="153"/>
      <c r="EC20" s="153"/>
      <c r="ED20" s="153"/>
      <c r="EE20" s="153"/>
      <c r="EF20" s="153"/>
      <c r="EG20" s="153"/>
      <c r="EH20" s="153"/>
      <c r="EI20" s="153"/>
      <c r="EJ20" s="153"/>
      <c r="EK20" s="153"/>
      <c r="EL20" s="153"/>
      <c r="EM20" s="153"/>
      <c r="EN20" s="153"/>
      <c r="EO20" s="153"/>
      <c r="EP20" s="153"/>
      <c r="EQ20" s="153"/>
      <c r="ER20" s="153"/>
      <c r="ES20" s="153"/>
      <c r="ET20" s="153"/>
      <c r="EU20" s="153"/>
      <c r="EV20" s="153"/>
      <c r="EW20" s="153"/>
      <c r="EX20" s="153"/>
      <c r="EY20" s="153"/>
      <c r="EZ20" s="153"/>
      <c r="FA20" s="153"/>
      <c r="FB20" s="153"/>
      <c r="FC20" s="153"/>
      <c r="FD20" s="153"/>
      <c r="FE20" s="153"/>
      <c r="FF20" s="153"/>
      <c r="FG20" s="153"/>
      <c r="FH20" s="153"/>
      <c r="FI20" s="153"/>
      <c r="FJ20" s="153"/>
      <c r="FK20" s="153"/>
      <c r="FL20" s="153"/>
      <c r="FM20" s="153"/>
      <c r="FN20" s="153"/>
      <c r="FO20" s="153"/>
      <c r="FP20" s="153"/>
      <c r="FQ20" s="153"/>
      <c r="FR20" s="153"/>
      <c r="FS20" s="153"/>
      <c r="FT20" s="153"/>
      <c r="FU20" s="153"/>
      <c r="FV20" s="153"/>
      <c r="FW20" s="153"/>
      <c r="FX20" s="153"/>
      <c r="FY20" s="153"/>
      <c r="FZ20" s="153"/>
      <c r="GA20" s="153"/>
      <c r="GB20" s="153"/>
      <c r="GC20" s="153"/>
      <c r="GD20" s="153"/>
      <c r="GE20" s="153"/>
      <c r="GF20" s="153"/>
      <c r="GG20" s="153"/>
      <c r="GH20" s="153"/>
      <c r="GI20" s="153"/>
      <c r="GJ20" s="153"/>
      <c r="GK20" s="153"/>
      <c r="GL20" s="153"/>
      <c r="GM20" s="153"/>
      <c r="GN20" s="153"/>
      <c r="GO20" s="153"/>
      <c r="GP20" s="153"/>
      <c r="GQ20" s="153"/>
      <c r="GR20" s="153"/>
      <c r="GS20" s="153"/>
      <c r="GT20" s="153"/>
      <c r="GU20" s="153"/>
      <c r="GV20" s="153"/>
      <c r="GW20" s="153"/>
      <c r="GX20" s="153"/>
      <c r="GY20" s="153"/>
      <c r="GZ20" s="153"/>
      <c r="HA20" s="153"/>
      <c r="HB20" s="153"/>
      <c r="HC20" s="153"/>
      <c r="HD20" s="153"/>
      <c r="HE20" s="153"/>
      <c r="HF20" s="153"/>
      <c r="HG20" s="153"/>
      <c r="HH20" s="153"/>
      <c r="HI20" s="153"/>
      <c r="HJ20" s="153"/>
      <c r="HK20" s="153"/>
      <c r="HL20" s="153"/>
      <c r="HM20" s="153"/>
      <c r="HN20" s="153"/>
      <c r="HO20" s="153"/>
      <c r="HP20" s="153"/>
      <c r="HQ20" s="153"/>
      <c r="HR20" s="153"/>
      <c r="HS20" s="153"/>
      <c r="HT20" s="153"/>
      <c r="HU20" s="153"/>
      <c r="HV20" s="153"/>
      <c r="HW20" s="153"/>
      <c r="HX20" s="153"/>
      <c r="HY20" s="153"/>
      <c r="HZ20" s="153"/>
      <c r="IA20" s="153"/>
      <c r="IB20" s="153"/>
      <c r="IC20" s="153"/>
      <c r="ID20" s="153"/>
      <c r="IE20" s="153"/>
      <c r="IF20" s="153"/>
      <c r="IG20" s="153"/>
      <c r="IH20" s="153"/>
      <c r="II20" s="153"/>
      <c r="IJ20" s="153"/>
      <c r="IK20" s="153"/>
      <c r="IL20" s="153"/>
      <c r="IM20" s="153"/>
      <c r="IN20" s="153"/>
      <c r="IO20" s="153"/>
      <c r="IP20" s="153"/>
      <c r="IQ20" s="153"/>
      <c r="IR20" s="153"/>
      <c r="IS20" s="153"/>
      <c r="IT20" s="153"/>
      <c r="IU20" s="153"/>
      <c r="IV20" s="153"/>
    </row>
    <row r="21" s="142" customFormat="1" ht="30" customHeight="1" spans="1:256">
      <c r="A21" s="164" t="s">
        <v>612</v>
      </c>
      <c r="B21" s="165">
        <f>SUM(B18:B20)</f>
        <v>291</v>
      </c>
      <c r="C21" s="165">
        <f>SUM(C18:C20)</f>
        <v>225</v>
      </c>
      <c r="D21" s="165">
        <f>SUM(D18:D20)</f>
        <v>719</v>
      </c>
      <c r="E21" s="166">
        <f>D21/C21</f>
        <v>3.19555555555556</v>
      </c>
      <c r="F21" s="167">
        <f t="shared" si="0"/>
        <v>1.47079037800687</v>
      </c>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c r="CR21" s="159"/>
      <c r="CS21" s="159"/>
      <c r="CT21" s="159"/>
      <c r="CU21" s="159"/>
      <c r="CV21" s="159"/>
      <c r="CW21" s="159"/>
      <c r="CX21" s="159"/>
      <c r="CY21" s="159"/>
      <c r="CZ21" s="159"/>
      <c r="DA21" s="159"/>
      <c r="DB21" s="159"/>
      <c r="DC21" s="159"/>
      <c r="DD21" s="159"/>
      <c r="DE21" s="159"/>
      <c r="DF21" s="159"/>
      <c r="DG21" s="159"/>
      <c r="DH21" s="159"/>
      <c r="DI21" s="159"/>
      <c r="DJ21" s="159"/>
      <c r="DK21" s="159"/>
      <c r="DL21" s="159"/>
      <c r="DM21" s="159"/>
      <c r="DN21" s="159"/>
      <c r="DO21" s="159"/>
      <c r="DP21" s="159"/>
      <c r="DQ21" s="159"/>
      <c r="DR21" s="159"/>
      <c r="DS21" s="159"/>
      <c r="DT21" s="159"/>
      <c r="DU21" s="159"/>
      <c r="DV21" s="159"/>
      <c r="DW21" s="159"/>
      <c r="DX21" s="159"/>
      <c r="DY21" s="159"/>
      <c r="DZ21" s="159"/>
      <c r="EA21" s="159"/>
      <c r="EB21" s="159"/>
      <c r="EC21" s="159"/>
      <c r="ED21" s="159"/>
      <c r="EE21" s="159"/>
      <c r="EF21" s="159"/>
      <c r="EG21" s="159"/>
      <c r="EH21" s="159"/>
      <c r="EI21" s="159"/>
      <c r="EJ21" s="159"/>
      <c r="EK21" s="159"/>
      <c r="EL21" s="159"/>
      <c r="EM21" s="159"/>
      <c r="EN21" s="159"/>
      <c r="EO21" s="159"/>
      <c r="EP21" s="159"/>
      <c r="EQ21" s="159"/>
      <c r="ER21" s="159"/>
      <c r="ES21" s="159"/>
      <c r="ET21" s="159"/>
      <c r="EU21" s="159"/>
      <c r="EV21" s="159"/>
      <c r="EW21" s="159"/>
      <c r="EX21" s="159"/>
      <c r="EY21" s="159"/>
      <c r="EZ21" s="159"/>
      <c r="FA21" s="159"/>
      <c r="FB21" s="159"/>
      <c r="FC21" s="159"/>
      <c r="FD21" s="159"/>
      <c r="FE21" s="159"/>
      <c r="FF21" s="159"/>
      <c r="FG21" s="159"/>
      <c r="FH21" s="159"/>
      <c r="FI21" s="159"/>
      <c r="FJ21" s="159"/>
      <c r="FK21" s="159"/>
      <c r="FL21" s="159"/>
      <c r="FM21" s="159"/>
      <c r="FN21" s="159"/>
      <c r="FO21" s="159"/>
      <c r="FP21" s="159"/>
      <c r="FQ21" s="159"/>
      <c r="FR21" s="159"/>
      <c r="FS21" s="159"/>
      <c r="FT21" s="159"/>
      <c r="FU21" s="159"/>
      <c r="FV21" s="159"/>
      <c r="FW21" s="159"/>
      <c r="FX21" s="159"/>
      <c r="FY21" s="159"/>
      <c r="FZ21" s="159"/>
      <c r="GA21" s="159"/>
      <c r="GB21" s="159"/>
      <c r="GC21" s="159"/>
      <c r="GD21" s="159"/>
      <c r="GE21" s="159"/>
      <c r="GF21" s="159"/>
      <c r="GG21" s="159"/>
      <c r="GH21" s="159"/>
      <c r="GI21" s="159"/>
      <c r="GJ21" s="159"/>
      <c r="GK21" s="159"/>
      <c r="GL21" s="159"/>
      <c r="GM21" s="159"/>
      <c r="GN21" s="159"/>
      <c r="GO21" s="159"/>
      <c r="GP21" s="159"/>
      <c r="GQ21" s="159"/>
      <c r="GR21" s="159"/>
      <c r="GS21" s="159"/>
      <c r="GT21" s="159"/>
      <c r="GU21" s="159"/>
      <c r="GV21" s="159"/>
      <c r="GW21" s="159"/>
      <c r="GX21" s="159"/>
      <c r="GY21" s="159"/>
      <c r="GZ21" s="159"/>
      <c r="HA21" s="159"/>
      <c r="HB21" s="159"/>
      <c r="HC21" s="159"/>
      <c r="HD21" s="159"/>
      <c r="HE21" s="159"/>
      <c r="HF21" s="159"/>
      <c r="HG21" s="159"/>
      <c r="HH21" s="159"/>
      <c r="HI21" s="159"/>
      <c r="HJ21" s="159"/>
      <c r="HK21" s="159"/>
      <c r="HL21" s="159"/>
      <c r="HM21" s="159"/>
      <c r="HN21" s="159"/>
      <c r="HO21" s="159"/>
      <c r="HP21" s="159"/>
      <c r="HQ21" s="159"/>
      <c r="HR21" s="159"/>
      <c r="HS21" s="159"/>
      <c r="HT21" s="159"/>
      <c r="HU21" s="159"/>
      <c r="HV21" s="159"/>
      <c r="HW21" s="159"/>
      <c r="HX21" s="159"/>
      <c r="HY21" s="159"/>
      <c r="HZ21" s="159"/>
      <c r="IA21" s="159"/>
      <c r="IB21" s="159"/>
      <c r="IC21" s="159"/>
      <c r="ID21" s="159"/>
      <c r="IE21" s="159"/>
      <c r="IF21" s="159"/>
      <c r="IG21" s="159"/>
      <c r="IH21" s="159"/>
      <c r="II21" s="159"/>
      <c r="IJ21" s="159"/>
      <c r="IK21" s="159"/>
      <c r="IL21" s="159"/>
      <c r="IM21" s="159"/>
      <c r="IN21" s="159"/>
      <c r="IO21" s="159"/>
      <c r="IP21" s="159"/>
      <c r="IQ21" s="159"/>
      <c r="IR21" s="159"/>
      <c r="IS21" s="159"/>
      <c r="IT21" s="159"/>
      <c r="IU21" s="159"/>
      <c r="IV21" s="159"/>
    </row>
  </sheetData>
  <mergeCells count="6">
    <mergeCell ref="A2:F2"/>
    <mergeCell ref="E3:F3"/>
    <mergeCell ref="D4:F4"/>
    <mergeCell ref="A4:A5"/>
    <mergeCell ref="B4:B5"/>
    <mergeCell ref="C4:C5"/>
  </mergeCells>
  <printOptions horizontalCentered="1"/>
  <pageMargins left="0.751388888888889" right="0.751388888888889" top="1" bottom="1" header="0.5" footer="0.5"/>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8"/>
  <sheetViews>
    <sheetView showGridLines="0" tabSelected="1" workbookViewId="0">
      <selection activeCell="J5" sqref="J5"/>
    </sheetView>
  </sheetViews>
  <sheetFormatPr defaultColWidth="8.75" defaultRowHeight="14.25" outlineLevelCol="5"/>
  <cols>
    <col min="1" max="1" width="15.125" style="118" customWidth="1"/>
    <col min="2" max="2" width="16.375" style="118" customWidth="1"/>
    <col min="3" max="3" width="22.375" style="118" customWidth="1"/>
    <col min="4" max="4" width="23.375" style="118" customWidth="1"/>
    <col min="5" max="16384" width="8.75" style="118"/>
  </cols>
  <sheetData>
    <row r="1" ht="18" customHeight="1" spans="1:5">
      <c r="A1" s="119" t="s">
        <v>689</v>
      </c>
      <c r="B1" s="119"/>
      <c r="C1" s="119"/>
      <c r="D1" s="119"/>
      <c r="E1" s="120"/>
    </row>
    <row r="2" ht="56.45" customHeight="1" spans="1:5">
      <c r="A2" s="121" t="s">
        <v>690</v>
      </c>
      <c r="B2" s="121"/>
      <c r="C2" s="121"/>
      <c r="D2" s="121"/>
      <c r="E2" s="122"/>
    </row>
    <row r="3" ht="23.65" customHeight="1" spans="1:5">
      <c r="A3" s="123"/>
      <c r="B3" s="124"/>
      <c r="C3" s="124"/>
      <c r="D3" s="124" t="s">
        <v>73</v>
      </c>
      <c r="E3" s="125"/>
    </row>
    <row r="4" ht="19.15" customHeight="1" spans="1:5">
      <c r="A4" s="126" t="s">
        <v>691</v>
      </c>
      <c r="B4" s="127" t="s">
        <v>692</v>
      </c>
      <c r="C4" s="128" t="s">
        <v>693</v>
      </c>
      <c r="D4" s="128"/>
      <c r="E4" s="125"/>
    </row>
    <row r="5" ht="55.15" customHeight="1" spans="1:5">
      <c r="A5" s="126"/>
      <c r="B5" s="127"/>
      <c r="C5" s="129" t="s">
        <v>694</v>
      </c>
      <c r="D5" s="130" t="s">
        <v>695</v>
      </c>
      <c r="E5" s="131"/>
    </row>
    <row r="6" ht="32.45" customHeight="1" spans="1:5">
      <c r="A6" s="132"/>
      <c r="B6" s="133"/>
      <c r="C6" s="133"/>
      <c r="D6" s="133"/>
      <c r="E6" s="134"/>
    </row>
    <row r="7" ht="32.45" customHeight="1" spans="1:5">
      <c r="A7" s="132"/>
      <c r="B7" s="133"/>
      <c r="C7" s="133"/>
      <c r="D7" s="133"/>
      <c r="E7" s="134"/>
    </row>
    <row r="8" ht="32.45" customHeight="1" spans="1:5">
      <c r="A8" s="132"/>
      <c r="B8" s="133"/>
      <c r="C8" s="133"/>
      <c r="D8" s="133"/>
      <c r="E8" s="134"/>
    </row>
    <row r="9" ht="32.45" customHeight="1" spans="1:5">
      <c r="A9" s="132"/>
      <c r="B9" s="133"/>
      <c r="C9" s="133"/>
      <c r="D9" s="133"/>
      <c r="E9" s="134"/>
    </row>
    <row r="10" ht="32.45" customHeight="1" spans="1:5">
      <c r="A10" s="132"/>
      <c r="B10" s="133"/>
      <c r="C10" s="133"/>
      <c r="D10" s="133"/>
      <c r="E10" s="134"/>
    </row>
    <row r="11" ht="32.45" customHeight="1" spans="1:5">
      <c r="A11" s="132"/>
      <c r="B11" s="133"/>
      <c r="C11" s="133"/>
      <c r="D11" s="133"/>
      <c r="E11" s="134"/>
    </row>
    <row r="12" ht="32.45" customHeight="1" spans="1:5">
      <c r="A12" s="132"/>
      <c r="B12" s="133"/>
      <c r="C12" s="133"/>
      <c r="D12" s="133"/>
      <c r="E12" s="134"/>
    </row>
    <row r="13" ht="32.45" customHeight="1" spans="1:5">
      <c r="A13" s="132"/>
      <c r="B13" s="133"/>
      <c r="C13" s="133"/>
      <c r="D13" s="133"/>
      <c r="E13" s="134"/>
    </row>
    <row r="14" ht="32.45" customHeight="1" spans="1:5">
      <c r="A14" s="132"/>
      <c r="B14" s="133"/>
      <c r="C14" s="133"/>
      <c r="D14" s="133"/>
      <c r="E14" s="134"/>
    </row>
    <row r="15" ht="32.45" customHeight="1" spans="1:5">
      <c r="A15" s="132"/>
      <c r="B15" s="133"/>
      <c r="C15" s="133"/>
      <c r="D15" s="133"/>
      <c r="E15" s="134"/>
    </row>
    <row r="16" ht="32.45" customHeight="1" spans="1:5">
      <c r="A16" s="132"/>
      <c r="B16" s="133"/>
      <c r="C16" s="133"/>
      <c r="D16" s="133"/>
      <c r="E16" s="134"/>
    </row>
    <row r="17" ht="32.45" customHeight="1" spans="1:5">
      <c r="A17" s="132"/>
      <c r="B17" s="133"/>
      <c r="C17" s="133"/>
      <c r="D17" s="133"/>
      <c r="E17" s="134"/>
    </row>
    <row r="18" ht="32.45" customHeight="1" spans="1:5">
      <c r="A18" s="132"/>
      <c r="B18" s="133"/>
      <c r="C18" s="133"/>
      <c r="D18" s="133"/>
      <c r="E18" s="134"/>
    </row>
    <row r="19" ht="32.45" customHeight="1" spans="1:5">
      <c r="A19" s="132"/>
      <c r="B19" s="133"/>
      <c r="C19" s="133"/>
      <c r="D19" s="133"/>
      <c r="E19" s="134"/>
    </row>
    <row r="20" ht="32.45" customHeight="1" spans="1:5">
      <c r="A20" s="132"/>
      <c r="B20" s="133"/>
      <c r="C20" s="133"/>
      <c r="D20" s="133"/>
      <c r="E20" s="134"/>
    </row>
    <row r="21" ht="32.45" customHeight="1" spans="1:5">
      <c r="A21" s="132"/>
      <c r="B21" s="133"/>
      <c r="C21" s="133"/>
      <c r="D21" s="133"/>
      <c r="E21" s="134"/>
    </row>
    <row r="22" ht="32.45" customHeight="1" spans="1:6">
      <c r="A22" s="135" t="s">
        <v>692</v>
      </c>
      <c r="B22" s="136">
        <v>12</v>
      </c>
      <c r="C22" s="136"/>
      <c r="D22" s="136"/>
      <c r="E22" s="134"/>
      <c r="F22" s="137"/>
    </row>
    <row r="23" spans="1:5">
      <c r="A23" s="138" t="s">
        <v>696</v>
      </c>
      <c r="B23" s="138"/>
      <c r="C23" s="138"/>
      <c r="D23" s="138"/>
      <c r="E23" s="139"/>
    </row>
    <row r="24" spans="1:5">
      <c r="A24" s="140"/>
      <c r="B24" s="140"/>
      <c r="C24" s="140"/>
      <c r="D24" s="140"/>
      <c r="E24" s="139"/>
    </row>
    <row r="25" spans="1:5">
      <c r="A25" s="140"/>
      <c r="B25" s="140"/>
      <c r="C25" s="140"/>
      <c r="D25" s="140"/>
      <c r="E25" s="139"/>
    </row>
    <row r="26" spans="1:5">
      <c r="A26" s="139"/>
      <c r="B26" s="140"/>
      <c r="C26" s="140"/>
      <c r="D26" s="140"/>
      <c r="E26" s="139"/>
    </row>
    <row r="27" spans="1:5">
      <c r="A27" s="139"/>
      <c r="B27" s="140"/>
      <c r="C27" s="140"/>
      <c r="D27" s="140"/>
      <c r="E27" s="139"/>
    </row>
    <row r="28" spans="1:5">
      <c r="A28" s="139"/>
      <c r="B28" s="140"/>
      <c r="C28" s="140"/>
      <c r="D28" s="140"/>
      <c r="E28" s="139"/>
    </row>
    <row r="29" spans="1:5">
      <c r="A29" s="139"/>
      <c r="B29" s="140"/>
      <c r="C29" s="140"/>
      <c r="D29" s="140"/>
      <c r="E29" s="139"/>
    </row>
    <row r="30" spans="1:5">
      <c r="A30" s="139"/>
      <c r="B30" s="140"/>
      <c r="C30" s="140"/>
      <c r="D30" s="140"/>
      <c r="E30" s="139"/>
    </row>
    <row r="31" spans="2:4">
      <c r="B31" s="140"/>
      <c r="C31" s="140"/>
      <c r="D31" s="140"/>
    </row>
    <row r="32" spans="1:5">
      <c r="A32" s="139"/>
      <c r="B32" s="140"/>
      <c r="C32" s="140"/>
      <c r="D32" s="140"/>
      <c r="E32" s="139"/>
    </row>
    <row r="33" spans="1:5">
      <c r="A33" s="139"/>
      <c r="B33" s="140"/>
      <c r="C33" s="140"/>
      <c r="D33" s="140"/>
      <c r="E33" s="139"/>
    </row>
    <row r="34" spans="1:5">
      <c r="A34" s="139"/>
      <c r="B34" s="140"/>
      <c r="C34" s="140"/>
      <c r="D34" s="140"/>
      <c r="E34" s="139"/>
    </row>
    <row r="35" spans="1:5">
      <c r="A35" s="139"/>
      <c r="B35" s="140"/>
      <c r="C35" s="140"/>
      <c r="D35" s="140"/>
      <c r="E35" s="139"/>
    </row>
    <row r="36" spans="1:5">
      <c r="A36" s="139"/>
      <c r="B36" s="140"/>
      <c r="C36" s="140"/>
      <c r="D36" s="140"/>
      <c r="E36" s="139"/>
    </row>
    <row r="37" spans="1:5">
      <c r="A37" s="139"/>
      <c r="B37" s="140"/>
      <c r="C37" s="140"/>
      <c r="D37" s="140"/>
      <c r="E37" s="139"/>
    </row>
    <row r="38" spans="1:5">
      <c r="A38" s="139"/>
      <c r="B38" s="140"/>
      <c r="C38" s="140"/>
      <c r="D38" s="140"/>
      <c r="E38" s="139"/>
    </row>
    <row r="39" spans="1:5">
      <c r="A39" s="139"/>
      <c r="B39" s="140"/>
      <c r="C39" s="140"/>
      <c r="D39" s="140"/>
      <c r="E39" s="139"/>
    </row>
    <row r="40" spans="2:4">
      <c r="B40" s="140"/>
      <c r="C40" s="140"/>
      <c r="D40" s="140"/>
    </row>
    <row r="41" spans="2:4">
      <c r="B41" s="140"/>
      <c r="C41" s="140"/>
      <c r="D41" s="140"/>
    </row>
    <row r="42" spans="2:4">
      <c r="B42" s="140"/>
      <c r="C42" s="140"/>
      <c r="D42" s="140"/>
    </row>
    <row r="43" spans="2:4">
      <c r="B43" s="140"/>
      <c r="C43" s="140"/>
      <c r="D43" s="140"/>
    </row>
    <row r="44" spans="2:4">
      <c r="B44" s="140"/>
      <c r="C44" s="140"/>
      <c r="D44" s="140"/>
    </row>
    <row r="45" spans="2:4">
      <c r="B45" s="140"/>
      <c r="C45" s="140"/>
      <c r="D45" s="140"/>
    </row>
    <row r="46" spans="2:4">
      <c r="B46" s="140"/>
      <c r="C46" s="140"/>
      <c r="D46" s="140"/>
    </row>
    <row r="47" spans="2:4">
      <c r="B47" s="140"/>
      <c r="C47" s="140"/>
      <c r="D47" s="140"/>
    </row>
    <row r="48" spans="2:4">
      <c r="B48" s="140"/>
      <c r="C48" s="140"/>
      <c r="D48" s="140"/>
    </row>
    <row r="49" spans="2:4">
      <c r="B49" s="140"/>
      <c r="C49" s="140"/>
      <c r="D49" s="140"/>
    </row>
    <row r="50" spans="2:4">
      <c r="B50" s="140"/>
      <c r="C50" s="140"/>
      <c r="D50" s="140"/>
    </row>
    <row r="51" spans="2:4">
      <c r="B51" s="140"/>
      <c r="C51" s="140"/>
      <c r="D51" s="140"/>
    </row>
    <row r="52" spans="2:4">
      <c r="B52" s="140"/>
      <c r="C52" s="140"/>
      <c r="D52" s="140"/>
    </row>
    <row r="53" spans="2:4">
      <c r="B53" s="140"/>
      <c r="C53" s="140"/>
      <c r="D53" s="140"/>
    </row>
    <row r="54" spans="2:4">
      <c r="B54" s="140"/>
      <c r="C54" s="140"/>
      <c r="D54" s="140"/>
    </row>
    <row r="55" spans="2:4">
      <c r="B55" s="140"/>
      <c r="C55" s="140"/>
      <c r="D55" s="140"/>
    </row>
    <row r="56" spans="2:4">
      <c r="B56" s="140"/>
      <c r="C56" s="140"/>
      <c r="D56" s="140"/>
    </row>
    <row r="57" spans="2:4">
      <c r="B57" s="140"/>
      <c r="C57" s="140"/>
      <c r="D57" s="140"/>
    </row>
    <row r="58" spans="2:4">
      <c r="B58" s="140"/>
      <c r="C58" s="140"/>
      <c r="D58" s="140"/>
    </row>
    <row r="59" spans="2:4">
      <c r="B59" s="140"/>
      <c r="C59" s="140"/>
      <c r="D59" s="140"/>
    </row>
    <row r="60" spans="2:4">
      <c r="B60" s="140"/>
      <c r="C60" s="140"/>
      <c r="D60" s="140"/>
    </row>
    <row r="61" spans="2:4">
      <c r="B61" s="140"/>
      <c r="C61" s="140"/>
      <c r="D61" s="140"/>
    </row>
    <row r="62" spans="2:4">
      <c r="B62" s="140"/>
      <c r="C62" s="140"/>
      <c r="D62" s="140"/>
    </row>
    <row r="63" spans="2:4">
      <c r="B63" s="140"/>
      <c r="C63" s="140"/>
      <c r="D63" s="140"/>
    </row>
    <row r="64" spans="2:4">
      <c r="B64" s="140"/>
      <c r="C64" s="140"/>
      <c r="D64" s="140"/>
    </row>
    <row r="65" spans="2:4">
      <c r="B65" s="140"/>
      <c r="C65" s="140"/>
      <c r="D65" s="140"/>
    </row>
    <row r="66" spans="2:4">
      <c r="B66" s="140"/>
      <c r="C66" s="140"/>
      <c r="D66" s="140"/>
    </row>
    <row r="67" spans="2:4">
      <c r="B67" s="140"/>
      <c r="C67" s="140"/>
      <c r="D67" s="140"/>
    </row>
    <row r="68" spans="2:4">
      <c r="B68" s="140"/>
      <c r="C68" s="140"/>
      <c r="D68" s="140"/>
    </row>
  </sheetData>
  <mergeCells count="5">
    <mergeCell ref="A2:D2"/>
    <mergeCell ref="C4:D4"/>
    <mergeCell ref="A4:A5"/>
    <mergeCell ref="B4:B5"/>
    <mergeCell ref="A23:D25"/>
  </mergeCells>
  <printOptions horizontalCentered="1"/>
  <pageMargins left="0.751388888888889" right="0.751388888888889" top="1" bottom="1" header="0.5" footer="0.5"/>
  <pageSetup paperSize="9" scale="90"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3"/>
  <sheetViews>
    <sheetView showGridLines="0" showZeros="0" zoomScale="93" zoomScaleNormal="93" workbookViewId="0">
      <selection activeCell="A1" sqref="A1"/>
    </sheetView>
  </sheetViews>
  <sheetFormatPr defaultColWidth="9" defaultRowHeight="14.25"/>
  <cols>
    <col min="1" max="1" width="31.375" style="57" customWidth="1"/>
    <col min="2" max="3" width="10.625" style="57" customWidth="1"/>
    <col min="4" max="4" width="10.5" style="57" customWidth="1"/>
    <col min="5" max="5" width="12" style="57" customWidth="1"/>
    <col min="6" max="6" width="10.25" style="57" customWidth="1"/>
    <col min="7" max="7" width="9" style="57"/>
    <col min="8" max="8" width="10.375" style="57"/>
    <col min="9" max="9" width="9" style="57"/>
    <col min="10" max="10" width="10.375" style="57"/>
    <col min="11" max="214" width="9" style="57"/>
    <col min="215" max="215" width="55.125" style="57" customWidth="1"/>
    <col min="216" max="216" width="31.875" style="57" customWidth="1"/>
    <col min="217" max="470" width="9" style="57"/>
    <col min="471" max="471" width="55.125" style="57" customWidth="1"/>
    <col min="472" max="472" width="31.875" style="57" customWidth="1"/>
    <col min="473" max="726" width="9" style="57"/>
    <col min="727" max="727" width="55.125" style="57" customWidth="1"/>
    <col min="728" max="728" width="31.875" style="57" customWidth="1"/>
    <col min="729" max="982" width="9" style="57"/>
    <col min="983" max="983" width="55.125" style="57" customWidth="1"/>
    <col min="984" max="984" width="31.875" style="57" customWidth="1"/>
    <col min="985" max="1238" width="9" style="57"/>
    <col min="1239" max="1239" width="55.125" style="57" customWidth="1"/>
    <col min="1240" max="1240" width="31.875" style="57" customWidth="1"/>
    <col min="1241" max="1494" width="9" style="57"/>
    <col min="1495" max="1495" width="55.125" style="57" customWidth="1"/>
    <col min="1496" max="1496" width="31.875" style="57" customWidth="1"/>
    <col min="1497" max="1750" width="9" style="57"/>
    <col min="1751" max="1751" width="55.125" style="57" customWidth="1"/>
    <col min="1752" max="1752" width="31.875" style="57" customWidth="1"/>
    <col min="1753" max="2006" width="9" style="57"/>
    <col min="2007" max="2007" width="55.125" style="57" customWidth="1"/>
    <col min="2008" max="2008" width="31.875" style="57" customWidth="1"/>
    <col min="2009" max="2262" width="9" style="57"/>
    <col min="2263" max="2263" width="55.125" style="57" customWidth="1"/>
    <col min="2264" max="2264" width="31.875" style="57" customWidth="1"/>
    <col min="2265" max="2518" width="9" style="57"/>
    <col min="2519" max="2519" width="55.125" style="57" customWidth="1"/>
    <col min="2520" max="2520" width="31.875" style="57" customWidth="1"/>
    <col min="2521" max="2774" width="9" style="57"/>
    <col min="2775" max="2775" width="55.125" style="57" customWidth="1"/>
    <col min="2776" max="2776" width="31.875" style="57" customWidth="1"/>
    <col min="2777" max="3030" width="9" style="57"/>
    <col min="3031" max="3031" width="55.125" style="57" customWidth="1"/>
    <col min="3032" max="3032" width="31.875" style="57" customWidth="1"/>
    <col min="3033" max="3286" width="9" style="57"/>
    <col min="3287" max="3287" width="55.125" style="57" customWidth="1"/>
    <col min="3288" max="3288" width="31.875" style="57" customWidth="1"/>
    <col min="3289" max="3542" width="9" style="57"/>
    <col min="3543" max="3543" width="55.125" style="57" customWidth="1"/>
    <col min="3544" max="3544" width="31.875" style="57" customWidth="1"/>
    <col min="3545" max="3798" width="9" style="57"/>
    <col min="3799" max="3799" width="55.125" style="57" customWidth="1"/>
    <col min="3800" max="3800" width="31.875" style="57" customWidth="1"/>
    <col min="3801" max="4054" width="9" style="57"/>
    <col min="4055" max="4055" width="55.125" style="57" customWidth="1"/>
    <col min="4056" max="4056" width="31.875" style="57" customWidth="1"/>
    <col min="4057" max="4310" width="9" style="57"/>
    <col min="4311" max="4311" width="55.125" style="57" customWidth="1"/>
    <col min="4312" max="4312" width="31.875" style="57" customWidth="1"/>
    <col min="4313" max="4566" width="9" style="57"/>
    <col min="4567" max="4567" width="55.125" style="57" customWidth="1"/>
    <col min="4568" max="4568" width="31.875" style="57" customWidth="1"/>
    <col min="4569" max="4822" width="9" style="57"/>
    <col min="4823" max="4823" width="55.125" style="57" customWidth="1"/>
    <col min="4824" max="4824" width="31.875" style="57" customWidth="1"/>
    <col min="4825" max="5078" width="9" style="57"/>
    <col min="5079" max="5079" width="55.125" style="57" customWidth="1"/>
    <col min="5080" max="5080" width="31.875" style="57" customWidth="1"/>
    <col min="5081" max="5334" width="9" style="57"/>
    <col min="5335" max="5335" width="55.125" style="57" customWidth="1"/>
    <col min="5336" max="5336" width="31.875" style="57" customWidth="1"/>
    <col min="5337" max="5590" width="9" style="57"/>
    <col min="5591" max="5591" width="55.125" style="57" customWidth="1"/>
    <col min="5592" max="5592" width="31.875" style="57" customWidth="1"/>
    <col min="5593" max="5846" width="9" style="57"/>
    <col min="5847" max="5847" width="55.125" style="57" customWidth="1"/>
    <col min="5848" max="5848" width="31.875" style="57" customWidth="1"/>
    <col min="5849" max="6102" width="9" style="57"/>
    <col min="6103" max="6103" width="55.125" style="57" customWidth="1"/>
    <col min="6104" max="6104" width="31.875" style="57" customWidth="1"/>
    <col min="6105" max="6358" width="9" style="57"/>
    <col min="6359" max="6359" width="55.125" style="57" customWidth="1"/>
    <col min="6360" max="6360" width="31.875" style="57" customWidth="1"/>
    <col min="6361" max="6614" width="9" style="57"/>
    <col min="6615" max="6615" width="55.125" style="57" customWidth="1"/>
    <col min="6616" max="6616" width="31.875" style="57" customWidth="1"/>
    <col min="6617" max="6870" width="9" style="57"/>
    <col min="6871" max="6871" width="55.125" style="57" customWidth="1"/>
    <col min="6872" max="6872" width="31.875" style="57" customWidth="1"/>
    <col min="6873" max="7126" width="9" style="57"/>
    <col min="7127" max="7127" width="55.125" style="57" customWidth="1"/>
    <col min="7128" max="7128" width="31.875" style="57" customWidth="1"/>
    <col min="7129" max="7382" width="9" style="57"/>
    <col min="7383" max="7383" width="55.125" style="57" customWidth="1"/>
    <col min="7384" max="7384" width="31.875" style="57" customWidth="1"/>
    <col min="7385" max="7638" width="9" style="57"/>
    <col min="7639" max="7639" width="55.125" style="57" customWidth="1"/>
    <col min="7640" max="7640" width="31.875" style="57" customWidth="1"/>
    <col min="7641" max="7894" width="9" style="57"/>
    <col min="7895" max="7895" width="55.125" style="57" customWidth="1"/>
    <col min="7896" max="7896" width="31.875" style="57" customWidth="1"/>
    <col min="7897" max="8150" width="9" style="57"/>
    <col min="8151" max="8151" width="55.125" style="57" customWidth="1"/>
    <col min="8152" max="8152" width="31.875" style="57" customWidth="1"/>
    <col min="8153" max="8406" width="9" style="57"/>
    <col min="8407" max="8407" width="55.125" style="57" customWidth="1"/>
    <col min="8408" max="8408" width="31.875" style="57" customWidth="1"/>
    <col min="8409" max="8662" width="9" style="57"/>
    <col min="8663" max="8663" width="55.125" style="57" customWidth="1"/>
    <col min="8664" max="8664" width="31.875" style="57" customWidth="1"/>
    <col min="8665" max="8918" width="9" style="57"/>
    <col min="8919" max="8919" width="55.125" style="57" customWidth="1"/>
    <col min="8920" max="8920" width="31.875" style="57" customWidth="1"/>
    <col min="8921" max="9174" width="9" style="57"/>
    <col min="9175" max="9175" width="55.125" style="57" customWidth="1"/>
    <col min="9176" max="9176" width="31.875" style="57" customWidth="1"/>
    <col min="9177" max="9430" width="9" style="57"/>
    <col min="9431" max="9431" width="55.125" style="57" customWidth="1"/>
    <col min="9432" max="9432" width="31.875" style="57" customWidth="1"/>
    <col min="9433" max="9686" width="9" style="57"/>
    <col min="9687" max="9687" width="55.125" style="57" customWidth="1"/>
    <col min="9688" max="9688" width="31.875" style="57" customWidth="1"/>
    <col min="9689" max="9942" width="9" style="57"/>
    <col min="9943" max="9943" width="55.125" style="57" customWidth="1"/>
    <col min="9944" max="9944" width="31.875" style="57" customWidth="1"/>
    <col min="9945" max="10198" width="9" style="57"/>
    <col min="10199" max="10199" width="55.125" style="57" customWidth="1"/>
    <col min="10200" max="10200" width="31.875" style="57" customWidth="1"/>
    <col min="10201" max="10454" width="9" style="57"/>
    <col min="10455" max="10455" width="55.125" style="57" customWidth="1"/>
    <col min="10456" max="10456" width="31.875" style="57" customWidth="1"/>
    <col min="10457" max="10710" width="9" style="57"/>
    <col min="10711" max="10711" width="55.125" style="57" customWidth="1"/>
    <col min="10712" max="10712" width="31.875" style="57" customWidth="1"/>
    <col min="10713" max="10966" width="9" style="57"/>
    <col min="10967" max="10967" width="55.125" style="57" customWidth="1"/>
    <col min="10968" max="10968" width="31.875" style="57" customWidth="1"/>
    <col min="10969" max="11222" width="9" style="57"/>
    <col min="11223" max="11223" width="55.125" style="57" customWidth="1"/>
    <col min="11224" max="11224" width="31.875" style="57" customWidth="1"/>
    <col min="11225" max="11478" width="9" style="57"/>
    <col min="11479" max="11479" width="55.125" style="57" customWidth="1"/>
    <col min="11480" max="11480" width="31.875" style="57" customWidth="1"/>
    <col min="11481" max="11734" width="9" style="57"/>
    <col min="11735" max="11735" width="55.125" style="57" customWidth="1"/>
    <col min="11736" max="11736" width="31.875" style="57" customWidth="1"/>
    <col min="11737" max="11990" width="9" style="57"/>
    <col min="11991" max="11991" width="55.125" style="57" customWidth="1"/>
    <col min="11992" max="11992" width="31.875" style="57" customWidth="1"/>
    <col min="11993" max="12246" width="9" style="57"/>
    <col min="12247" max="12247" width="55.125" style="57" customWidth="1"/>
    <col min="12248" max="12248" width="31.875" style="57" customWidth="1"/>
    <col min="12249" max="12502" width="9" style="57"/>
    <col min="12503" max="12503" width="55.125" style="57" customWidth="1"/>
    <col min="12504" max="12504" width="31.875" style="57" customWidth="1"/>
    <col min="12505" max="12758" width="9" style="57"/>
    <col min="12759" max="12759" width="55.125" style="57" customWidth="1"/>
    <col min="12760" max="12760" width="31.875" style="57" customWidth="1"/>
    <col min="12761" max="13014" width="9" style="57"/>
    <col min="13015" max="13015" width="55.125" style="57" customWidth="1"/>
    <col min="13016" max="13016" width="31.875" style="57" customWidth="1"/>
    <col min="13017" max="13270" width="9" style="57"/>
    <col min="13271" max="13271" width="55.125" style="57" customWidth="1"/>
    <col min="13272" max="13272" width="31.875" style="57" customWidth="1"/>
    <col min="13273" max="13526" width="9" style="57"/>
    <col min="13527" max="13527" width="55.125" style="57" customWidth="1"/>
    <col min="13528" max="13528" width="31.875" style="57" customWidth="1"/>
    <col min="13529" max="13782" width="9" style="57"/>
    <col min="13783" max="13783" width="55.125" style="57" customWidth="1"/>
    <col min="13784" max="13784" width="31.875" style="57" customWidth="1"/>
    <col min="13785" max="14038" width="9" style="57"/>
    <col min="14039" max="14039" width="55.125" style="57" customWidth="1"/>
    <col min="14040" max="14040" width="31.875" style="57" customWidth="1"/>
    <col min="14041" max="14294" width="9" style="57"/>
    <col min="14295" max="14295" width="55.125" style="57" customWidth="1"/>
    <col min="14296" max="14296" width="31.875" style="57" customWidth="1"/>
    <col min="14297" max="14550" width="9" style="57"/>
    <col min="14551" max="14551" width="55.125" style="57" customWidth="1"/>
    <col min="14552" max="14552" width="31.875" style="57" customWidth="1"/>
    <col min="14553" max="14806" width="9" style="57"/>
    <col min="14807" max="14807" width="55.125" style="57" customWidth="1"/>
    <col min="14808" max="14808" width="31.875" style="57" customWidth="1"/>
    <col min="14809" max="15062" width="9" style="57"/>
    <col min="15063" max="15063" width="55.125" style="57" customWidth="1"/>
    <col min="15064" max="15064" width="31.875" style="57" customWidth="1"/>
    <col min="15065" max="15318" width="9" style="57"/>
    <col min="15319" max="15319" width="55.125" style="57" customWidth="1"/>
    <col min="15320" max="15320" width="31.875" style="57" customWidth="1"/>
    <col min="15321" max="15574" width="9" style="57"/>
    <col min="15575" max="15575" width="55.125" style="57" customWidth="1"/>
    <col min="15576" max="15576" width="31.875" style="57" customWidth="1"/>
    <col min="15577" max="15830" width="9" style="57"/>
    <col min="15831" max="15831" width="55.125" style="57" customWidth="1"/>
    <col min="15832" max="15832" width="31.875" style="57" customWidth="1"/>
    <col min="15833" max="16086" width="9" style="57"/>
    <col min="16087" max="16087" width="55.125" style="57" customWidth="1"/>
    <col min="16088" max="16088" width="31.875" style="57" customWidth="1"/>
    <col min="16089" max="16384" width="9" style="57"/>
  </cols>
  <sheetData>
    <row r="1" ht="24" customHeight="1" spans="1:1">
      <c r="A1" s="57" t="s">
        <v>697</v>
      </c>
    </row>
    <row r="2" ht="33" customHeight="1" spans="1:6">
      <c r="A2" s="58" t="s">
        <v>698</v>
      </c>
      <c r="B2" s="58"/>
      <c r="C2" s="58"/>
      <c r="D2" s="58"/>
      <c r="E2" s="58"/>
      <c r="F2" s="58"/>
    </row>
    <row r="3" ht="18" customHeight="1" spans="1:6">
      <c r="A3" s="54"/>
      <c r="B3" s="54"/>
      <c r="C3" s="54"/>
      <c r="E3" s="59" t="s">
        <v>73</v>
      </c>
      <c r="F3" s="59"/>
    </row>
    <row r="4" s="54" customFormat="1" ht="45" customHeight="1" spans="1:6">
      <c r="A4" s="60" t="s">
        <v>74</v>
      </c>
      <c r="B4" s="61" t="s">
        <v>75</v>
      </c>
      <c r="C4" s="61" t="s">
        <v>76</v>
      </c>
      <c r="D4" s="62" t="s">
        <v>77</v>
      </c>
      <c r="E4" s="62"/>
      <c r="F4" s="62"/>
    </row>
    <row r="5" s="54" customFormat="1" ht="45" customHeight="1" spans="1:6">
      <c r="A5" s="63"/>
      <c r="B5" s="61"/>
      <c r="C5" s="61"/>
      <c r="D5" s="62" t="s">
        <v>78</v>
      </c>
      <c r="E5" s="61" t="s">
        <v>699</v>
      </c>
      <c r="F5" s="61" t="s">
        <v>80</v>
      </c>
    </row>
    <row r="6" s="82" customFormat="1" ht="30" customHeight="1" spans="1:6">
      <c r="A6" s="84" t="s">
        <v>700</v>
      </c>
      <c r="B6" s="85">
        <f>B7+B15</f>
        <v>79622</v>
      </c>
      <c r="C6" s="85">
        <f>C7+C15</f>
        <v>97176</v>
      </c>
      <c r="D6" s="85">
        <f>D7+D15</f>
        <v>95457</v>
      </c>
      <c r="E6" s="86">
        <f t="shared" ref="E6:E11" si="0">D6/C6</f>
        <v>0.982310447023957</v>
      </c>
      <c r="F6" s="87">
        <f t="shared" ref="F6:F11" si="1">(D6-B6)/B6</f>
        <v>0.198877194745171</v>
      </c>
    </row>
    <row r="7" s="82" customFormat="1" ht="47.1" customHeight="1" spans="1:6">
      <c r="A7" s="75" t="s">
        <v>701</v>
      </c>
      <c r="B7" s="88">
        <f>SUM(B8:B14)</f>
        <v>35303</v>
      </c>
      <c r="C7" s="88">
        <f>SUM(C8:C14)</f>
        <v>48490</v>
      </c>
      <c r="D7" s="88">
        <f>SUM(D8:D14)</f>
        <v>48526</v>
      </c>
      <c r="E7" s="86">
        <f t="shared" si="0"/>
        <v>1.00074242111776</v>
      </c>
      <c r="F7" s="87">
        <f t="shared" si="1"/>
        <v>0.374557403053565</v>
      </c>
    </row>
    <row r="8" s="83" customFormat="1" ht="30" customHeight="1" spans="1:6">
      <c r="A8" s="89" t="s">
        <v>702</v>
      </c>
      <c r="B8" s="90">
        <v>7142</v>
      </c>
      <c r="C8" s="91">
        <v>7875</v>
      </c>
      <c r="D8" s="90">
        <v>8078</v>
      </c>
      <c r="E8" s="92">
        <f t="shared" si="0"/>
        <v>1.02577777777778</v>
      </c>
      <c r="F8" s="93">
        <f t="shared" si="1"/>
        <v>0.131055726687202</v>
      </c>
    </row>
    <row r="9" s="83" customFormat="1" ht="30" customHeight="1" spans="1:6">
      <c r="A9" s="89" t="s">
        <v>703</v>
      </c>
      <c r="B9" s="90">
        <v>2034</v>
      </c>
      <c r="C9" s="91">
        <v>1429</v>
      </c>
      <c r="D9" s="90">
        <v>1694</v>
      </c>
      <c r="E9" s="92">
        <f t="shared" si="0"/>
        <v>1.18544436668999</v>
      </c>
      <c r="F9" s="93">
        <f t="shared" si="1"/>
        <v>-0.167158308751229</v>
      </c>
    </row>
    <row r="10" s="83" customFormat="1" ht="30" customHeight="1" spans="1:6">
      <c r="A10" s="89" t="s">
        <v>704</v>
      </c>
      <c r="B10" s="90">
        <v>23237</v>
      </c>
      <c r="C10" s="91">
        <v>26557</v>
      </c>
      <c r="D10" s="90">
        <v>23529</v>
      </c>
      <c r="E10" s="92">
        <f t="shared" si="0"/>
        <v>0.885981097262492</v>
      </c>
      <c r="F10" s="93">
        <f t="shared" si="1"/>
        <v>0.0125661660283169</v>
      </c>
    </row>
    <row r="11" s="83" customFormat="1" ht="30" customHeight="1" spans="1:6">
      <c r="A11" s="89" t="s">
        <v>705</v>
      </c>
      <c r="B11" s="90">
        <v>136</v>
      </c>
      <c r="C11" s="91">
        <v>145</v>
      </c>
      <c r="D11" s="90"/>
      <c r="E11" s="92">
        <f t="shared" si="0"/>
        <v>0</v>
      </c>
      <c r="F11" s="93">
        <f t="shared" si="1"/>
        <v>-1</v>
      </c>
    </row>
    <row r="12" s="83" customFormat="1" ht="30" customHeight="1" spans="1:6">
      <c r="A12" s="89" t="s">
        <v>706</v>
      </c>
      <c r="B12" s="90">
        <v>99</v>
      </c>
      <c r="C12" s="91">
        <v>1590</v>
      </c>
      <c r="D12" s="90">
        <v>1323</v>
      </c>
      <c r="E12" s="92">
        <f t="shared" ref="E12:E21" si="2">D12/C12</f>
        <v>0.832075471698113</v>
      </c>
      <c r="F12" s="93">
        <f t="shared" ref="F12:F21" si="3">(D12-B12)/B12</f>
        <v>12.3636363636364</v>
      </c>
    </row>
    <row r="13" s="83" customFormat="1" ht="30" customHeight="1" spans="1:6">
      <c r="A13" s="89" t="s">
        <v>707</v>
      </c>
      <c r="B13" s="90">
        <v>2641</v>
      </c>
      <c r="C13" s="91">
        <v>10876</v>
      </c>
      <c r="D13" s="90">
        <v>13852</v>
      </c>
      <c r="E13" s="92">
        <f t="shared" si="2"/>
        <v>1.27363001103347</v>
      </c>
      <c r="F13" s="93">
        <f t="shared" si="3"/>
        <v>4.24498296099962</v>
      </c>
    </row>
    <row r="14" s="83" customFormat="1" ht="30" customHeight="1" spans="1:6">
      <c r="A14" s="89" t="s">
        <v>708</v>
      </c>
      <c r="B14" s="90">
        <v>14</v>
      </c>
      <c r="C14" s="91">
        <v>18</v>
      </c>
      <c r="D14" s="90">
        <v>50</v>
      </c>
      <c r="E14" s="92">
        <f t="shared" si="2"/>
        <v>2.77777777777778</v>
      </c>
      <c r="F14" s="93">
        <f t="shared" si="3"/>
        <v>2.57142857142857</v>
      </c>
    </row>
    <row r="15" s="82" customFormat="1" ht="48" customHeight="1" spans="1:6">
      <c r="A15" s="75" t="s">
        <v>709</v>
      </c>
      <c r="B15" s="88">
        <f>SUM(B16:B21)</f>
        <v>44319</v>
      </c>
      <c r="C15" s="88">
        <f>SUM(C16:C21)</f>
        <v>48686</v>
      </c>
      <c r="D15" s="88">
        <f>SUM(D16:D21)</f>
        <v>46931</v>
      </c>
      <c r="E15" s="94">
        <f t="shared" si="2"/>
        <v>0.963952676334059</v>
      </c>
      <c r="F15" s="87">
        <f t="shared" si="3"/>
        <v>0.0589363478417834</v>
      </c>
    </row>
    <row r="16" s="83" customFormat="1" ht="30" customHeight="1" spans="1:6">
      <c r="A16" s="71" t="s">
        <v>702</v>
      </c>
      <c r="B16" s="90">
        <v>20767</v>
      </c>
      <c r="C16" s="91">
        <v>24733</v>
      </c>
      <c r="D16" s="90">
        <v>23550</v>
      </c>
      <c r="E16" s="92">
        <f t="shared" si="2"/>
        <v>0.95216916670036</v>
      </c>
      <c r="F16" s="93">
        <f t="shared" si="3"/>
        <v>0.134010690037078</v>
      </c>
    </row>
    <row r="17" s="83" customFormat="1" ht="30" customHeight="1" spans="1:6">
      <c r="A17" s="71" t="s">
        <v>703</v>
      </c>
      <c r="B17" s="90">
        <v>25</v>
      </c>
      <c r="C17" s="91">
        <v>21</v>
      </c>
      <c r="D17" s="90">
        <v>19</v>
      </c>
      <c r="E17" s="92">
        <f t="shared" si="2"/>
        <v>0.904761904761905</v>
      </c>
      <c r="F17" s="93">
        <f t="shared" si="3"/>
        <v>-0.24</v>
      </c>
    </row>
    <row r="18" s="83" customFormat="1" ht="30" customHeight="1" spans="1:6">
      <c r="A18" s="71" t="s">
        <v>704</v>
      </c>
      <c r="B18" s="90">
        <v>22805</v>
      </c>
      <c r="C18" s="91">
        <v>23270</v>
      </c>
      <c r="D18" s="90">
        <v>22723</v>
      </c>
      <c r="E18" s="92">
        <f t="shared" si="2"/>
        <v>0.976493339063171</v>
      </c>
      <c r="F18" s="93">
        <f t="shared" si="3"/>
        <v>-0.00359570269677702</v>
      </c>
    </row>
    <row r="19" s="83" customFormat="1" ht="30" customHeight="1" spans="1:6">
      <c r="A19" s="71" t="s">
        <v>706</v>
      </c>
      <c r="B19" s="90">
        <v>0</v>
      </c>
      <c r="C19" s="91"/>
      <c r="D19" s="90"/>
      <c r="E19" s="92"/>
      <c r="F19" s="93"/>
    </row>
    <row r="20" s="83" customFormat="1" ht="30" customHeight="1" spans="1:12">
      <c r="A20" s="89" t="s">
        <v>707</v>
      </c>
      <c r="B20" s="90">
        <v>4</v>
      </c>
      <c r="C20" s="91">
        <v>2</v>
      </c>
      <c r="D20" s="90">
        <v>6</v>
      </c>
      <c r="E20" s="92">
        <f t="shared" si="2"/>
        <v>3</v>
      </c>
      <c r="F20" s="93">
        <f t="shared" si="3"/>
        <v>0.5</v>
      </c>
      <c r="L20" s="101"/>
    </row>
    <row r="21" s="83" customFormat="1" ht="30" customHeight="1" spans="1:6">
      <c r="A21" s="95" t="s">
        <v>708</v>
      </c>
      <c r="B21" s="96">
        <v>718</v>
      </c>
      <c r="C21" s="97">
        <v>660</v>
      </c>
      <c r="D21" s="96">
        <v>633</v>
      </c>
      <c r="E21" s="98">
        <f t="shared" si="2"/>
        <v>0.959090909090909</v>
      </c>
      <c r="F21" s="99">
        <f t="shared" si="3"/>
        <v>-0.118384401114206</v>
      </c>
    </row>
    <row r="22" ht="33" customHeight="1" spans="1:16384">
      <c r="A22" s="100" t="s">
        <v>710</v>
      </c>
      <c r="B22" s="100"/>
      <c r="C22" s="100"/>
      <c r="D22" s="100"/>
      <c r="E22" s="100"/>
      <c r="F22" s="100"/>
      <c r="XEW22" s="102"/>
      <c r="XEX22" s="102"/>
      <c r="XEY22" s="102"/>
      <c r="XEZ22" s="102"/>
      <c r="XFA22" s="102"/>
      <c r="XFB22" s="102"/>
      <c r="XFC22" s="102"/>
      <c r="XFD22" s="102"/>
    </row>
    <row r="23" spans="1:16384">
      <c r="A23" s="100"/>
      <c r="B23" s="100"/>
      <c r="C23" s="100"/>
      <c r="D23" s="100"/>
      <c r="E23" s="100"/>
      <c r="F23" s="100"/>
      <c r="XEW23" s="102"/>
      <c r="XEX23" s="102"/>
      <c r="XEY23" s="102"/>
      <c r="XEZ23" s="102"/>
      <c r="XFA23" s="102"/>
      <c r="XFB23" s="102"/>
      <c r="XFC23" s="102"/>
      <c r="XFD23" s="102"/>
    </row>
  </sheetData>
  <mergeCells count="7">
    <mergeCell ref="A2:F2"/>
    <mergeCell ref="E3:F3"/>
    <mergeCell ref="D4:F4"/>
    <mergeCell ref="A4:A5"/>
    <mergeCell ref="B4:B5"/>
    <mergeCell ref="C4:C5"/>
    <mergeCell ref="A22:F23"/>
  </mergeCells>
  <dataValidations count="1">
    <dataValidation type="whole" operator="between" allowBlank="1" showInputMessage="1" showErrorMessage="1" error="不得保留小数" sqref="D65503:D65512 D65517:D65520 D131039:D131048 D131053:D131056 D196575:D196584 D196589:D196592 D262111:D262120 D262125:D262128 D327647:D327656 D327661:D327664 D393183:D393192 D393197:D393200 D458719:D458728 D458733:D458736 D524255:D524264 D524269:D524272 D589791:D589800 D589805:D589808 D655327:D655336 D655341:D655344 D720863:D720872 D720877:D720880 D786399:D786408 D786413:D786416 D851935:D851944 D851949:D851952 D917471:D917480 D917485:D917488 D983007:D983016 D983021:D983024 HH65503:HH65512 HH65517:HH65520 HH131039:HH131048 HH131053:HH131056 HH196575:HH196584 HH196589:HH196592 HH262111:HH262120 HH262125:HH262128 HH327647:HH327656 HH327661:HH327664 HH393183:HH393192 HH393197:HH393200 HH458719:HH458728 HH458733:HH458736 HH524255:HH524264 HH524269:HH524272 HH589791:HH589800 HH589805:HH589808 HH655327:HH655336 HH655341:HH655344 HH720863:HH720872 HH720877:HH720880 HH786399:HH786408 HH786413:HH786416 HH851935:HH851944 HH851949:HH851952 HH917471:HH917480 HH917485:HH917488 HH983007:HH983016 HH983021:HH983024 RD65503:RD65512 RD65517:RD65520 RD131039:RD131048 RD131053:RD131056 RD196575:RD196584 RD196589:RD196592 RD262111:RD262120 RD262125:RD262128 RD327647:RD327656 RD327661:RD327664 RD393183:RD393192 RD393197:RD393200 RD458719:RD458728 RD458733:RD458736 RD524255:RD524264 RD524269:RD524272 RD589791:RD589800 RD589805:RD589808 RD655327:RD655336 RD655341:RD655344 RD720863:RD720872 RD720877:RD720880 RD786399:RD786408 RD786413:RD786416 RD851935:RD851944 RD851949:RD851952 RD917471:RD917480 RD917485:RD917488 RD983007:RD983016 RD983021:RD983024 AAZ65503:AAZ65512 AAZ65517:AAZ65520 AAZ131039:AAZ131048 AAZ131053:AAZ131056 AAZ196575:AAZ196584 AAZ196589:AAZ196592 AAZ262111:AAZ262120 AAZ262125:AAZ262128 AAZ327647:AAZ327656 AAZ327661:AAZ327664 AAZ393183:AAZ393192 AAZ393197:AAZ393200 AAZ458719:AAZ458728 AAZ458733:AAZ458736 AAZ524255:AAZ524264 AAZ524269:AAZ524272 AAZ589791:AAZ589800 AAZ589805:AAZ589808 AAZ655327:AAZ655336 AAZ655341:AAZ655344 AAZ720863:AAZ720872 AAZ720877:AAZ720880 AAZ786399:AAZ786408 AAZ786413:AAZ786416 AAZ851935:AAZ851944 AAZ851949:AAZ851952 AAZ917471:AAZ917480 AAZ917485:AAZ917488 AAZ983007:AAZ983016 AAZ983021:AAZ983024 AKV65503:AKV65512 AKV65517:AKV65520 AKV131039:AKV131048 AKV131053:AKV131056 AKV196575:AKV196584 AKV196589:AKV196592 AKV262111:AKV262120 AKV262125:AKV262128 AKV327647:AKV327656 AKV327661:AKV327664 AKV393183:AKV393192 AKV393197:AKV393200 AKV458719:AKV458728 AKV458733:AKV458736 AKV524255:AKV524264 AKV524269:AKV524272 AKV589791:AKV589800 AKV589805:AKV589808 AKV655327:AKV655336 AKV655341:AKV655344 AKV720863:AKV720872 AKV720877:AKV720880 AKV786399:AKV786408 AKV786413:AKV786416 AKV851935:AKV851944 AKV851949:AKV851952 AKV917471:AKV917480 AKV917485:AKV917488 AKV983007:AKV983016 AKV983021:AKV983024 AUR65503:AUR65512 AUR65517:AUR65520 AUR131039:AUR131048 AUR131053:AUR131056 AUR196575:AUR196584 AUR196589:AUR196592 AUR262111:AUR262120 AUR262125:AUR262128 AUR327647:AUR327656 AUR327661:AUR327664 AUR393183:AUR393192 AUR393197:AUR393200 AUR458719:AUR458728 AUR458733:AUR458736 AUR524255:AUR524264 AUR524269:AUR524272 AUR589791:AUR589800 AUR589805:AUR589808 AUR655327:AUR655336 AUR655341:AUR655344 AUR720863:AUR720872 AUR720877:AUR720880 AUR786399:AUR786408 AUR786413:AUR786416 AUR851935:AUR851944 AUR851949:AUR851952 AUR917471:AUR917480 AUR917485:AUR917488 AUR983007:AUR983016 AUR983021:AUR983024 BEN65503:BEN65512 BEN65517:BEN65520 BEN131039:BEN131048 BEN131053:BEN131056 BEN196575:BEN196584 BEN196589:BEN196592 BEN262111:BEN262120 BEN262125:BEN262128 BEN327647:BEN327656 BEN327661:BEN327664 BEN393183:BEN393192 BEN393197:BEN393200 BEN458719:BEN458728 BEN458733:BEN458736 BEN524255:BEN524264 BEN524269:BEN524272 BEN589791:BEN589800 BEN589805:BEN589808 BEN655327:BEN655336 BEN655341:BEN655344 BEN720863:BEN720872 BEN720877:BEN720880 BEN786399:BEN786408 BEN786413:BEN786416 BEN851935:BEN851944 BEN851949:BEN851952 BEN917471:BEN917480 BEN917485:BEN917488 BEN983007:BEN983016 BEN983021:BEN983024 BOJ65503:BOJ65512 BOJ65517:BOJ65520 BOJ131039:BOJ131048 BOJ131053:BOJ131056 BOJ196575:BOJ196584 BOJ196589:BOJ196592 BOJ262111:BOJ262120 BOJ262125:BOJ262128 BOJ327647:BOJ327656 BOJ327661:BOJ327664 BOJ393183:BOJ393192 BOJ393197:BOJ393200 BOJ458719:BOJ458728 BOJ458733:BOJ458736 BOJ524255:BOJ524264 BOJ524269:BOJ524272 BOJ589791:BOJ589800 BOJ589805:BOJ589808 BOJ655327:BOJ655336 BOJ655341:BOJ655344 BOJ720863:BOJ720872 BOJ720877:BOJ720880 BOJ786399:BOJ786408 BOJ786413:BOJ786416 BOJ851935:BOJ851944 BOJ851949:BOJ851952 BOJ917471:BOJ917480 BOJ917485:BOJ917488 BOJ983007:BOJ983016 BOJ983021:BOJ983024 BYF65503:BYF65512 BYF65517:BYF65520 BYF131039:BYF131048 BYF131053:BYF131056 BYF196575:BYF196584 BYF196589:BYF196592 BYF262111:BYF262120 BYF262125:BYF262128 BYF327647:BYF327656 BYF327661:BYF327664 BYF393183:BYF393192 BYF393197:BYF393200 BYF458719:BYF458728 BYF458733:BYF458736 BYF524255:BYF524264 BYF524269:BYF524272 BYF589791:BYF589800 BYF589805:BYF589808 BYF655327:BYF655336 BYF655341:BYF655344 BYF720863:BYF720872 BYF720877:BYF720880 BYF786399:BYF786408 BYF786413:BYF786416 BYF851935:BYF851944 BYF851949:BYF851952 BYF917471:BYF917480 BYF917485:BYF917488 BYF983007:BYF983016 BYF983021:BYF983024 CIB65503:CIB65512 CIB65517:CIB65520 CIB131039:CIB131048 CIB131053:CIB131056 CIB196575:CIB196584 CIB196589:CIB196592 CIB262111:CIB262120 CIB262125:CIB262128 CIB327647:CIB327656 CIB327661:CIB327664 CIB393183:CIB393192 CIB393197:CIB393200 CIB458719:CIB458728 CIB458733:CIB458736 CIB524255:CIB524264 CIB524269:CIB524272 CIB589791:CIB589800 CIB589805:CIB589808 CIB655327:CIB655336 CIB655341:CIB655344 CIB720863:CIB720872 CIB720877:CIB720880 CIB786399:CIB786408 CIB786413:CIB786416 CIB851935:CIB851944 CIB851949:CIB851952 CIB917471:CIB917480 CIB917485:CIB917488 CIB983007:CIB983016 CIB983021:CIB983024 CRX65503:CRX65512 CRX65517:CRX65520 CRX131039:CRX131048 CRX131053:CRX131056 CRX196575:CRX196584 CRX196589:CRX196592 CRX262111:CRX262120 CRX262125:CRX262128 CRX327647:CRX327656 CRX327661:CRX327664 CRX393183:CRX393192 CRX393197:CRX393200 CRX458719:CRX458728 CRX458733:CRX458736 CRX524255:CRX524264 CRX524269:CRX524272 CRX589791:CRX589800 CRX589805:CRX589808 CRX655327:CRX655336 CRX655341:CRX655344 CRX720863:CRX720872 CRX720877:CRX720880 CRX786399:CRX786408 CRX786413:CRX786416 CRX851935:CRX851944 CRX851949:CRX851952 CRX917471:CRX917480 CRX917485:CRX917488 CRX983007:CRX983016 CRX983021:CRX983024 DBT65503:DBT65512 DBT65517:DBT65520 DBT131039:DBT131048 DBT131053:DBT131056 DBT196575:DBT196584 DBT196589:DBT196592 DBT262111:DBT262120 DBT262125:DBT262128 DBT327647:DBT327656 DBT327661:DBT327664 DBT393183:DBT393192 DBT393197:DBT393200 DBT458719:DBT458728 DBT458733:DBT458736 DBT524255:DBT524264 DBT524269:DBT524272 DBT589791:DBT589800 DBT589805:DBT589808 DBT655327:DBT655336 DBT655341:DBT655344 DBT720863:DBT720872 DBT720877:DBT720880 DBT786399:DBT786408 DBT786413:DBT786416 DBT851935:DBT851944 DBT851949:DBT851952 DBT917471:DBT917480 DBT917485:DBT917488 DBT983007:DBT983016 DBT983021:DBT983024 DLP65503:DLP65512 DLP65517:DLP65520 DLP131039:DLP131048 DLP131053:DLP131056 DLP196575:DLP196584 DLP196589:DLP196592 DLP262111:DLP262120 DLP262125:DLP262128 DLP327647:DLP327656 DLP327661:DLP327664 DLP393183:DLP393192 DLP393197:DLP393200 DLP458719:DLP458728 DLP458733:DLP458736 DLP524255:DLP524264 DLP524269:DLP524272 DLP589791:DLP589800 DLP589805:DLP589808 DLP655327:DLP655336 DLP655341:DLP655344 DLP720863:DLP720872 DLP720877:DLP720880 DLP786399:DLP786408 DLP786413:DLP786416 DLP851935:DLP851944 DLP851949:DLP851952 DLP917471:DLP917480 DLP917485:DLP917488 DLP983007:DLP983016 DLP983021:DLP983024 DVL65503:DVL65512 DVL65517:DVL65520 DVL131039:DVL131048 DVL131053:DVL131056 DVL196575:DVL196584 DVL196589:DVL196592 DVL262111:DVL262120 DVL262125:DVL262128 DVL327647:DVL327656 DVL327661:DVL327664 DVL393183:DVL393192 DVL393197:DVL393200 DVL458719:DVL458728 DVL458733:DVL458736 DVL524255:DVL524264 DVL524269:DVL524272 DVL589791:DVL589800 DVL589805:DVL589808 DVL655327:DVL655336 DVL655341:DVL655344 DVL720863:DVL720872 DVL720877:DVL720880 DVL786399:DVL786408 DVL786413:DVL786416 DVL851935:DVL851944 DVL851949:DVL851952 DVL917471:DVL917480 DVL917485:DVL917488 DVL983007:DVL983016 DVL983021:DVL983024 EFH65503:EFH65512 EFH65517:EFH65520 EFH131039:EFH131048 EFH131053:EFH131056 EFH196575:EFH196584 EFH196589:EFH196592 EFH262111:EFH262120 EFH262125:EFH262128 EFH327647:EFH327656 EFH327661:EFH327664 EFH393183:EFH393192 EFH393197:EFH393200 EFH458719:EFH458728 EFH458733:EFH458736 EFH524255:EFH524264 EFH524269:EFH524272 EFH589791:EFH589800 EFH589805:EFH589808 EFH655327:EFH655336 EFH655341:EFH655344 EFH720863:EFH720872 EFH720877:EFH720880 EFH786399:EFH786408 EFH786413:EFH786416 EFH851935:EFH851944 EFH851949:EFH851952 EFH917471:EFH917480 EFH917485:EFH917488 EFH983007:EFH983016 EFH983021:EFH983024 EPD65503:EPD65512 EPD65517:EPD65520 EPD131039:EPD131048 EPD131053:EPD131056 EPD196575:EPD196584 EPD196589:EPD196592 EPD262111:EPD262120 EPD262125:EPD262128 EPD327647:EPD327656 EPD327661:EPD327664 EPD393183:EPD393192 EPD393197:EPD393200 EPD458719:EPD458728 EPD458733:EPD458736 EPD524255:EPD524264 EPD524269:EPD524272 EPD589791:EPD589800 EPD589805:EPD589808 EPD655327:EPD655336 EPD655341:EPD655344 EPD720863:EPD720872 EPD720877:EPD720880 EPD786399:EPD786408 EPD786413:EPD786416 EPD851935:EPD851944 EPD851949:EPD851952 EPD917471:EPD917480 EPD917485:EPD917488 EPD983007:EPD983016 EPD983021:EPD983024 EYZ65503:EYZ65512 EYZ65517:EYZ65520 EYZ131039:EYZ131048 EYZ131053:EYZ131056 EYZ196575:EYZ196584 EYZ196589:EYZ196592 EYZ262111:EYZ262120 EYZ262125:EYZ262128 EYZ327647:EYZ327656 EYZ327661:EYZ327664 EYZ393183:EYZ393192 EYZ393197:EYZ393200 EYZ458719:EYZ458728 EYZ458733:EYZ458736 EYZ524255:EYZ524264 EYZ524269:EYZ524272 EYZ589791:EYZ589800 EYZ589805:EYZ589808 EYZ655327:EYZ655336 EYZ655341:EYZ655344 EYZ720863:EYZ720872 EYZ720877:EYZ720880 EYZ786399:EYZ786408 EYZ786413:EYZ786416 EYZ851935:EYZ851944 EYZ851949:EYZ851952 EYZ917471:EYZ917480 EYZ917485:EYZ917488 EYZ983007:EYZ983016 EYZ983021:EYZ983024 FIV65503:FIV65512 FIV65517:FIV65520 FIV131039:FIV131048 FIV131053:FIV131056 FIV196575:FIV196584 FIV196589:FIV196592 FIV262111:FIV262120 FIV262125:FIV262128 FIV327647:FIV327656 FIV327661:FIV327664 FIV393183:FIV393192 FIV393197:FIV393200 FIV458719:FIV458728 FIV458733:FIV458736 FIV524255:FIV524264 FIV524269:FIV524272 FIV589791:FIV589800 FIV589805:FIV589808 FIV655327:FIV655336 FIV655341:FIV655344 FIV720863:FIV720872 FIV720877:FIV720880 FIV786399:FIV786408 FIV786413:FIV786416 FIV851935:FIV851944 FIV851949:FIV851952 FIV917471:FIV917480 FIV917485:FIV917488 FIV983007:FIV983016 FIV983021:FIV983024 FSR65503:FSR65512 FSR65517:FSR65520 FSR131039:FSR131048 FSR131053:FSR131056 FSR196575:FSR196584 FSR196589:FSR196592 FSR262111:FSR262120 FSR262125:FSR262128 FSR327647:FSR327656 FSR327661:FSR327664 FSR393183:FSR393192 FSR393197:FSR393200 FSR458719:FSR458728 FSR458733:FSR458736 FSR524255:FSR524264 FSR524269:FSR524272 FSR589791:FSR589800 FSR589805:FSR589808 FSR655327:FSR655336 FSR655341:FSR655344 FSR720863:FSR720872 FSR720877:FSR720880 FSR786399:FSR786408 FSR786413:FSR786416 FSR851935:FSR851944 FSR851949:FSR851952 FSR917471:FSR917480 FSR917485:FSR917488 FSR983007:FSR983016 FSR983021:FSR983024 GCN65503:GCN65512 GCN65517:GCN65520 GCN131039:GCN131048 GCN131053:GCN131056 GCN196575:GCN196584 GCN196589:GCN196592 GCN262111:GCN262120 GCN262125:GCN262128 GCN327647:GCN327656 GCN327661:GCN327664 GCN393183:GCN393192 GCN393197:GCN393200 GCN458719:GCN458728 GCN458733:GCN458736 GCN524255:GCN524264 GCN524269:GCN524272 GCN589791:GCN589800 GCN589805:GCN589808 GCN655327:GCN655336 GCN655341:GCN655344 GCN720863:GCN720872 GCN720877:GCN720880 GCN786399:GCN786408 GCN786413:GCN786416 GCN851935:GCN851944 GCN851949:GCN851952 GCN917471:GCN917480 GCN917485:GCN917488 GCN983007:GCN983016 GCN983021:GCN983024 GMJ65503:GMJ65512 GMJ65517:GMJ65520 GMJ131039:GMJ131048 GMJ131053:GMJ131056 GMJ196575:GMJ196584 GMJ196589:GMJ196592 GMJ262111:GMJ262120 GMJ262125:GMJ262128 GMJ327647:GMJ327656 GMJ327661:GMJ327664 GMJ393183:GMJ393192 GMJ393197:GMJ393200 GMJ458719:GMJ458728 GMJ458733:GMJ458736 GMJ524255:GMJ524264 GMJ524269:GMJ524272 GMJ589791:GMJ589800 GMJ589805:GMJ589808 GMJ655327:GMJ655336 GMJ655341:GMJ655344 GMJ720863:GMJ720872 GMJ720877:GMJ720880 GMJ786399:GMJ786408 GMJ786413:GMJ786416 GMJ851935:GMJ851944 GMJ851949:GMJ851952 GMJ917471:GMJ917480 GMJ917485:GMJ917488 GMJ983007:GMJ983016 GMJ983021:GMJ983024 GWF65503:GWF65512 GWF65517:GWF65520 GWF131039:GWF131048 GWF131053:GWF131056 GWF196575:GWF196584 GWF196589:GWF196592 GWF262111:GWF262120 GWF262125:GWF262128 GWF327647:GWF327656 GWF327661:GWF327664 GWF393183:GWF393192 GWF393197:GWF393200 GWF458719:GWF458728 GWF458733:GWF458736 GWF524255:GWF524264 GWF524269:GWF524272 GWF589791:GWF589800 GWF589805:GWF589808 GWF655327:GWF655336 GWF655341:GWF655344 GWF720863:GWF720872 GWF720877:GWF720880 GWF786399:GWF786408 GWF786413:GWF786416 GWF851935:GWF851944 GWF851949:GWF851952 GWF917471:GWF917480 GWF917485:GWF917488 GWF983007:GWF983016 GWF983021:GWF983024 HGB65503:HGB65512 HGB65517:HGB65520 HGB131039:HGB131048 HGB131053:HGB131056 HGB196575:HGB196584 HGB196589:HGB196592 HGB262111:HGB262120 HGB262125:HGB262128 HGB327647:HGB327656 HGB327661:HGB327664 HGB393183:HGB393192 HGB393197:HGB393200 HGB458719:HGB458728 HGB458733:HGB458736 HGB524255:HGB524264 HGB524269:HGB524272 HGB589791:HGB589800 HGB589805:HGB589808 HGB655327:HGB655336 HGB655341:HGB655344 HGB720863:HGB720872 HGB720877:HGB720880 HGB786399:HGB786408 HGB786413:HGB786416 HGB851935:HGB851944 HGB851949:HGB851952 HGB917471:HGB917480 HGB917485:HGB917488 HGB983007:HGB983016 HGB983021:HGB983024 HPX65503:HPX65512 HPX65517:HPX65520 HPX131039:HPX131048 HPX131053:HPX131056 HPX196575:HPX196584 HPX196589:HPX196592 HPX262111:HPX262120 HPX262125:HPX262128 HPX327647:HPX327656 HPX327661:HPX327664 HPX393183:HPX393192 HPX393197:HPX393200 HPX458719:HPX458728 HPX458733:HPX458736 HPX524255:HPX524264 HPX524269:HPX524272 HPX589791:HPX589800 HPX589805:HPX589808 HPX655327:HPX655336 HPX655341:HPX655344 HPX720863:HPX720872 HPX720877:HPX720880 HPX786399:HPX786408 HPX786413:HPX786416 HPX851935:HPX851944 HPX851949:HPX851952 HPX917471:HPX917480 HPX917485:HPX917488 HPX983007:HPX983016 HPX983021:HPX983024 HZT65503:HZT65512 HZT65517:HZT65520 HZT131039:HZT131048 HZT131053:HZT131056 HZT196575:HZT196584 HZT196589:HZT196592 HZT262111:HZT262120 HZT262125:HZT262128 HZT327647:HZT327656 HZT327661:HZT327664 HZT393183:HZT393192 HZT393197:HZT393200 HZT458719:HZT458728 HZT458733:HZT458736 HZT524255:HZT524264 HZT524269:HZT524272 HZT589791:HZT589800 HZT589805:HZT589808 HZT655327:HZT655336 HZT655341:HZT655344 HZT720863:HZT720872 HZT720877:HZT720880 HZT786399:HZT786408 HZT786413:HZT786416 HZT851935:HZT851944 HZT851949:HZT851952 HZT917471:HZT917480 HZT917485:HZT917488 HZT983007:HZT983016 HZT983021:HZT983024 IJP65503:IJP65512 IJP65517:IJP65520 IJP131039:IJP131048 IJP131053:IJP131056 IJP196575:IJP196584 IJP196589:IJP196592 IJP262111:IJP262120 IJP262125:IJP262128 IJP327647:IJP327656 IJP327661:IJP327664 IJP393183:IJP393192 IJP393197:IJP393200 IJP458719:IJP458728 IJP458733:IJP458736 IJP524255:IJP524264 IJP524269:IJP524272 IJP589791:IJP589800 IJP589805:IJP589808 IJP655327:IJP655336 IJP655341:IJP655344 IJP720863:IJP720872 IJP720877:IJP720880 IJP786399:IJP786408 IJP786413:IJP786416 IJP851935:IJP851944 IJP851949:IJP851952 IJP917471:IJP917480 IJP917485:IJP917488 IJP983007:IJP983016 IJP983021:IJP983024 ITL65503:ITL65512 ITL65517:ITL65520 ITL131039:ITL131048 ITL131053:ITL131056 ITL196575:ITL196584 ITL196589:ITL196592 ITL262111:ITL262120 ITL262125:ITL262128 ITL327647:ITL327656 ITL327661:ITL327664 ITL393183:ITL393192 ITL393197:ITL393200 ITL458719:ITL458728 ITL458733:ITL458736 ITL524255:ITL524264 ITL524269:ITL524272 ITL589791:ITL589800 ITL589805:ITL589808 ITL655327:ITL655336 ITL655341:ITL655344 ITL720863:ITL720872 ITL720877:ITL720880 ITL786399:ITL786408 ITL786413:ITL786416 ITL851935:ITL851944 ITL851949:ITL851952 ITL917471:ITL917480 ITL917485:ITL917488 ITL983007:ITL983016 ITL983021:ITL983024 JDH65503:JDH65512 JDH65517:JDH65520 JDH131039:JDH131048 JDH131053:JDH131056 JDH196575:JDH196584 JDH196589:JDH196592 JDH262111:JDH262120 JDH262125:JDH262128 JDH327647:JDH327656 JDH327661:JDH327664 JDH393183:JDH393192 JDH393197:JDH393200 JDH458719:JDH458728 JDH458733:JDH458736 JDH524255:JDH524264 JDH524269:JDH524272 JDH589791:JDH589800 JDH589805:JDH589808 JDH655327:JDH655336 JDH655341:JDH655344 JDH720863:JDH720872 JDH720877:JDH720880 JDH786399:JDH786408 JDH786413:JDH786416 JDH851935:JDH851944 JDH851949:JDH851952 JDH917471:JDH917480 JDH917485:JDH917488 JDH983007:JDH983016 JDH983021:JDH983024 JND65503:JND65512 JND65517:JND65520 JND131039:JND131048 JND131053:JND131056 JND196575:JND196584 JND196589:JND196592 JND262111:JND262120 JND262125:JND262128 JND327647:JND327656 JND327661:JND327664 JND393183:JND393192 JND393197:JND393200 JND458719:JND458728 JND458733:JND458736 JND524255:JND524264 JND524269:JND524272 JND589791:JND589800 JND589805:JND589808 JND655327:JND655336 JND655341:JND655344 JND720863:JND720872 JND720877:JND720880 JND786399:JND786408 JND786413:JND786416 JND851935:JND851944 JND851949:JND851952 JND917471:JND917480 JND917485:JND917488 JND983007:JND983016 JND983021:JND983024 JWZ65503:JWZ65512 JWZ65517:JWZ65520 JWZ131039:JWZ131048 JWZ131053:JWZ131056 JWZ196575:JWZ196584 JWZ196589:JWZ196592 JWZ262111:JWZ262120 JWZ262125:JWZ262128 JWZ327647:JWZ327656 JWZ327661:JWZ327664 JWZ393183:JWZ393192 JWZ393197:JWZ393200 JWZ458719:JWZ458728 JWZ458733:JWZ458736 JWZ524255:JWZ524264 JWZ524269:JWZ524272 JWZ589791:JWZ589800 JWZ589805:JWZ589808 JWZ655327:JWZ655336 JWZ655341:JWZ655344 JWZ720863:JWZ720872 JWZ720877:JWZ720880 JWZ786399:JWZ786408 JWZ786413:JWZ786416 JWZ851935:JWZ851944 JWZ851949:JWZ851952 JWZ917471:JWZ917480 JWZ917485:JWZ917488 JWZ983007:JWZ983016 JWZ983021:JWZ983024 KGV65503:KGV65512 KGV65517:KGV65520 KGV131039:KGV131048 KGV131053:KGV131056 KGV196575:KGV196584 KGV196589:KGV196592 KGV262111:KGV262120 KGV262125:KGV262128 KGV327647:KGV327656 KGV327661:KGV327664 KGV393183:KGV393192 KGV393197:KGV393200 KGV458719:KGV458728 KGV458733:KGV458736 KGV524255:KGV524264 KGV524269:KGV524272 KGV589791:KGV589800 KGV589805:KGV589808 KGV655327:KGV655336 KGV655341:KGV655344 KGV720863:KGV720872 KGV720877:KGV720880 KGV786399:KGV786408 KGV786413:KGV786416 KGV851935:KGV851944 KGV851949:KGV851952 KGV917471:KGV917480 KGV917485:KGV917488 KGV983007:KGV983016 KGV983021:KGV983024 KQR65503:KQR65512 KQR65517:KQR65520 KQR131039:KQR131048 KQR131053:KQR131056 KQR196575:KQR196584 KQR196589:KQR196592 KQR262111:KQR262120 KQR262125:KQR262128 KQR327647:KQR327656 KQR327661:KQR327664 KQR393183:KQR393192 KQR393197:KQR393200 KQR458719:KQR458728 KQR458733:KQR458736 KQR524255:KQR524264 KQR524269:KQR524272 KQR589791:KQR589800 KQR589805:KQR589808 KQR655327:KQR655336 KQR655341:KQR655344 KQR720863:KQR720872 KQR720877:KQR720880 KQR786399:KQR786408 KQR786413:KQR786416 KQR851935:KQR851944 KQR851949:KQR851952 KQR917471:KQR917480 KQR917485:KQR917488 KQR983007:KQR983016 KQR983021:KQR983024 LAN65503:LAN65512 LAN65517:LAN65520 LAN131039:LAN131048 LAN131053:LAN131056 LAN196575:LAN196584 LAN196589:LAN196592 LAN262111:LAN262120 LAN262125:LAN262128 LAN327647:LAN327656 LAN327661:LAN327664 LAN393183:LAN393192 LAN393197:LAN393200 LAN458719:LAN458728 LAN458733:LAN458736 LAN524255:LAN524264 LAN524269:LAN524272 LAN589791:LAN589800 LAN589805:LAN589808 LAN655327:LAN655336 LAN655341:LAN655344 LAN720863:LAN720872 LAN720877:LAN720880 LAN786399:LAN786408 LAN786413:LAN786416 LAN851935:LAN851944 LAN851949:LAN851952 LAN917471:LAN917480 LAN917485:LAN917488 LAN983007:LAN983016 LAN983021:LAN983024 LKJ65503:LKJ65512 LKJ65517:LKJ65520 LKJ131039:LKJ131048 LKJ131053:LKJ131056 LKJ196575:LKJ196584 LKJ196589:LKJ196592 LKJ262111:LKJ262120 LKJ262125:LKJ262128 LKJ327647:LKJ327656 LKJ327661:LKJ327664 LKJ393183:LKJ393192 LKJ393197:LKJ393200 LKJ458719:LKJ458728 LKJ458733:LKJ458736 LKJ524255:LKJ524264 LKJ524269:LKJ524272 LKJ589791:LKJ589800 LKJ589805:LKJ589808 LKJ655327:LKJ655336 LKJ655341:LKJ655344 LKJ720863:LKJ720872 LKJ720877:LKJ720880 LKJ786399:LKJ786408 LKJ786413:LKJ786416 LKJ851935:LKJ851944 LKJ851949:LKJ851952 LKJ917471:LKJ917480 LKJ917485:LKJ917488 LKJ983007:LKJ983016 LKJ983021:LKJ983024 LUF65503:LUF65512 LUF65517:LUF65520 LUF131039:LUF131048 LUF131053:LUF131056 LUF196575:LUF196584 LUF196589:LUF196592 LUF262111:LUF262120 LUF262125:LUF262128 LUF327647:LUF327656 LUF327661:LUF327664 LUF393183:LUF393192 LUF393197:LUF393200 LUF458719:LUF458728 LUF458733:LUF458736 LUF524255:LUF524264 LUF524269:LUF524272 LUF589791:LUF589800 LUF589805:LUF589808 LUF655327:LUF655336 LUF655341:LUF655344 LUF720863:LUF720872 LUF720877:LUF720880 LUF786399:LUF786408 LUF786413:LUF786416 LUF851935:LUF851944 LUF851949:LUF851952 LUF917471:LUF917480 LUF917485:LUF917488 LUF983007:LUF983016 LUF983021:LUF983024 MEB65503:MEB65512 MEB65517:MEB65520 MEB131039:MEB131048 MEB131053:MEB131056 MEB196575:MEB196584 MEB196589:MEB196592 MEB262111:MEB262120 MEB262125:MEB262128 MEB327647:MEB327656 MEB327661:MEB327664 MEB393183:MEB393192 MEB393197:MEB393200 MEB458719:MEB458728 MEB458733:MEB458736 MEB524255:MEB524264 MEB524269:MEB524272 MEB589791:MEB589800 MEB589805:MEB589808 MEB655327:MEB655336 MEB655341:MEB655344 MEB720863:MEB720872 MEB720877:MEB720880 MEB786399:MEB786408 MEB786413:MEB786416 MEB851935:MEB851944 MEB851949:MEB851952 MEB917471:MEB917480 MEB917485:MEB917488 MEB983007:MEB983016 MEB983021:MEB983024 MNX65503:MNX65512 MNX65517:MNX65520 MNX131039:MNX131048 MNX131053:MNX131056 MNX196575:MNX196584 MNX196589:MNX196592 MNX262111:MNX262120 MNX262125:MNX262128 MNX327647:MNX327656 MNX327661:MNX327664 MNX393183:MNX393192 MNX393197:MNX393200 MNX458719:MNX458728 MNX458733:MNX458736 MNX524255:MNX524264 MNX524269:MNX524272 MNX589791:MNX589800 MNX589805:MNX589808 MNX655327:MNX655336 MNX655341:MNX655344 MNX720863:MNX720872 MNX720877:MNX720880 MNX786399:MNX786408 MNX786413:MNX786416 MNX851935:MNX851944 MNX851949:MNX851952 MNX917471:MNX917480 MNX917485:MNX917488 MNX983007:MNX983016 MNX983021:MNX983024 MXT65503:MXT65512 MXT65517:MXT65520 MXT131039:MXT131048 MXT131053:MXT131056 MXT196575:MXT196584 MXT196589:MXT196592 MXT262111:MXT262120 MXT262125:MXT262128 MXT327647:MXT327656 MXT327661:MXT327664 MXT393183:MXT393192 MXT393197:MXT393200 MXT458719:MXT458728 MXT458733:MXT458736 MXT524255:MXT524264 MXT524269:MXT524272 MXT589791:MXT589800 MXT589805:MXT589808 MXT655327:MXT655336 MXT655341:MXT655344 MXT720863:MXT720872 MXT720877:MXT720880 MXT786399:MXT786408 MXT786413:MXT786416 MXT851935:MXT851944 MXT851949:MXT851952 MXT917471:MXT917480 MXT917485:MXT917488 MXT983007:MXT983016 MXT983021:MXT983024 NHP65503:NHP65512 NHP65517:NHP65520 NHP131039:NHP131048 NHP131053:NHP131056 NHP196575:NHP196584 NHP196589:NHP196592 NHP262111:NHP262120 NHP262125:NHP262128 NHP327647:NHP327656 NHP327661:NHP327664 NHP393183:NHP393192 NHP393197:NHP393200 NHP458719:NHP458728 NHP458733:NHP458736 NHP524255:NHP524264 NHP524269:NHP524272 NHP589791:NHP589800 NHP589805:NHP589808 NHP655327:NHP655336 NHP655341:NHP655344 NHP720863:NHP720872 NHP720877:NHP720880 NHP786399:NHP786408 NHP786413:NHP786416 NHP851935:NHP851944 NHP851949:NHP851952 NHP917471:NHP917480 NHP917485:NHP917488 NHP983007:NHP983016 NHP983021:NHP983024 NRL65503:NRL65512 NRL65517:NRL65520 NRL131039:NRL131048 NRL131053:NRL131056 NRL196575:NRL196584 NRL196589:NRL196592 NRL262111:NRL262120 NRL262125:NRL262128 NRL327647:NRL327656 NRL327661:NRL327664 NRL393183:NRL393192 NRL393197:NRL393200 NRL458719:NRL458728 NRL458733:NRL458736 NRL524255:NRL524264 NRL524269:NRL524272 NRL589791:NRL589800 NRL589805:NRL589808 NRL655327:NRL655336 NRL655341:NRL655344 NRL720863:NRL720872 NRL720877:NRL720880 NRL786399:NRL786408 NRL786413:NRL786416 NRL851935:NRL851944 NRL851949:NRL851952 NRL917471:NRL917480 NRL917485:NRL917488 NRL983007:NRL983016 NRL983021:NRL983024 OBH65503:OBH65512 OBH65517:OBH65520 OBH131039:OBH131048 OBH131053:OBH131056 OBH196575:OBH196584 OBH196589:OBH196592 OBH262111:OBH262120 OBH262125:OBH262128 OBH327647:OBH327656 OBH327661:OBH327664 OBH393183:OBH393192 OBH393197:OBH393200 OBH458719:OBH458728 OBH458733:OBH458736 OBH524255:OBH524264 OBH524269:OBH524272 OBH589791:OBH589800 OBH589805:OBH589808 OBH655327:OBH655336 OBH655341:OBH655344 OBH720863:OBH720872 OBH720877:OBH720880 OBH786399:OBH786408 OBH786413:OBH786416 OBH851935:OBH851944 OBH851949:OBH851952 OBH917471:OBH917480 OBH917485:OBH917488 OBH983007:OBH983016 OBH983021:OBH983024 OLD65503:OLD65512 OLD65517:OLD65520 OLD131039:OLD131048 OLD131053:OLD131056 OLD196575:OLD196584 OLD196589:OLD196592 OLD262111:OLD262120 OLD262125:OLD262128 OLD327647:OLD327656 OLD327661:OLD327664 OLD393183:OLD393192 OLD393197:OLD393200 OLD458719:OLD458728 OLD458733:OLD458736 OLD524255:OLD524264 OLD524269:OLD524272 OLD589791:OLD589800 OLD589805:OLD589808 OLD655327:OLD655336 OLD655341:OLD655344 OLD720863:OLD720872 OLD720877:OLD720880 OLD786399:OLD786408 OLD786413:OLD786416 OLD851935:OLD851944 OLD851949:OLD851952 OLD917471:OLD917480 OLD917485:OLD917488 OLD983007:OLD983016 OLD983021:OLD983024 OUZ65503:OUZ65512 OUZ65517:OUZ65520 OUZ131039:OUZ131048 OUZ131053:OUZ131056 OUZ196575:OUZ196584 OUZ196589:OUZ196592 OUZ262111:OUZ262120 OUZ262125:OUZ262128 OUZ327647:OUZ327656 OUZ327661:OUZ327664 OUZ393183:OUZ393192 OUZ393197:OUZ393200 OUZ458719:OUZ458728 OUZ458733:OUZ458736 OUZ524255:OUZ524264 OUZ524269:OUZ524272 OUZ589791:OUZ589800 OUZ589805:OUZ589808 OUZ655327:OUZ655336 OUZ655341:OUZ655344 OUZ720863:OUZ720872 OUZ720877:OUZ720880 OUZ786399:OUZ786408 OUZ786413:OUZ786416 OUZ851935:OUZ851944 OUZ851949:OUZ851952 OUZ917471:OUZ917480 OUZ917485:OUZ917488 OUZ983007:OUZ983016 OUZ983021:OUZ983024 PEV65503:PEV65512 PEV65517:PEV65520 PEV131039:PEV131048 PEV131053:PEV131056 PEV196575:PEV196584 PEV196589:PEV196592 PEV262111:PEV262120 PEV262125:PEV262128 PEV327647:PEV327656 PEV327661:PEV327664 PEV393183:PEV393192 PEV393197:PEV393200 PEV458719:PEV458728 PEV458733:PEV458736 PEV524255:PEV524264 PEV524269:PEV524272 PEV589791:PEV589800 PEV589805:PEV589808 PEV655327:PEV655336 PEV655341:PEV655344 PEV720863:PEV720872 PEV720877:PEV720880 PEV786399:PEV786408 PEV786413:PEV786416 PEV851935:PEV851944 PEV851949:PEV851952 PEV917471:PEV917480 PEV917485:PEV917488 PEV983007:PEV983016 PEV983021:PEV983024 POR65503:POR65512 POR65517:POR65520 POR131039:POR131048 POR131053:POR131056 POR196575:POR196584 POR196589:POR196592 POR262111:POR262120 POR262125:POR262128 POR327647:POR327656 POR327661:POR327664 POR393183:POR393192 POR393197:POR393200 POR458719:POR458728 POR458733:POR458736 POR524255:POR524264 POR524269:POR524272 POR589791:POR589800 POR589805:POR589808 POR655327:POR655336 POR655341:POR655344 POR720863:POR720872 POR720877:POR720880 POR786399:POR786408 POR786413:POR786416 POR851935:POR851944 POR851949:POR851952 POR917471:POR917480 POR917485:POR917488 POR983007:POR983016 POR983021:POR983024 PYN65503:PYN65512 PYN65517:PYN65520 PYN131039:PYN131048 PYN131053:PYN131056 PYN196575:PYN196584 PYN196589:PYN196592 PYN262111:PYN262120 PYN262125:PYN262128 PYN327647:PYN327656 PYN327661:PYN327664 PYN393183:PYN393192 PYN393197:PYN393200 PYN458719:PYN458728 PYN458733:PYN458736 PYN524255:PYN524264 PYN524269:PYN524272 PYN589791:PYN589800 PYN589805:PYN589808 PYN655327:PYN655336 PYN655341:PYN655344 PYN720863:PYN720872 PYN720877:PYN720880 PYN786399:PYN786408 PYN786413:PYN786416 PYN851935:PYN851944 PYN851949:PYN851952 PYN917471:PYN917480 PYN917485:PYN917488 PYN983007:PYN983016 PYN983021:PYN983024 QIJ65503:QIJ65512 QIJ65517:QIJ65520 QIJ131039:QIJ131048 QIJ131053:QIJ131056 QIJ196575:QIJ196584 QIJ196589:QIJ196592 QIJ262111:QIJ262120 QIJ262125:QIJ262128 QIJ327647:QIJ327656 QIJ327661:QIJ327664 QIJ393183:QIJ393192 QIJ393197:QIJ393200 QIJ458719:QIJ458728 QIJ458733:QIJ458736 QIJ524255:QIJ524264 QIJ524269:QIJ524272 QIJ589791:QIJ589800 QIJ589805:QIJ589808 QIJ655327:QIJ655336 QIJ655341:QIJ655344 QIJ720863:QIJ720872 QIJ720877:QIJ720880 QIJ786399:QIJ786408 QIJ786413:QIJ786416 QIJ851935:QIJ851944 QIJ851949:QIJ851952 QIJ917471:QIJ917480 QIJ917485:QIJ917488 QIJ983007:QIJ983016 QIJ983021:QIJ983024 QSF65503:QSF65512 QSF65517:QSF65520 QSF131039:QSF131048 QSF131053:QSF131056 QSF196575:QSF196584 QSF196589:QSF196592 QSF262111:QSF262120 QSF262125:QSF262128 QSF327647:QSF327656 QSF327661:QSF327664 QSF393183:QSF393192 QSF393197:QSF393200 QSF458719:QSF458728 QSF458733:QSF458736 QSF524255:QSF524264 QSF524269:QSF524272 QSF589791:QSF589800 QSF589805:QSF589808 QSF655327:QSF655336 QSF655341:QSF655344 QSF720863:QSF720872 QSF720877:QSF720880 QSF786399:QSF786408 QSF786413:QSF786416 QSF851935:QSF851944 QSF851949:QSF851952 QSF917471:QSF917480 QSF917485:QSF917488 QSF983007:QSF983016 QSF983021:QSF983024 RCB65503:RCB65512 RCB65517:RCB65520 RCB131039:RCB131048 RCB131053:RCB131056 RCB196575:RCB196584 RCB196589:RCB196592 RCB262111:RCB262120 RCB262125:RCB262128 RCB327647:RCB327656 RCB327661:RCB327664 RCB393183:RCB393192 RCB393197:RCB393200 RCB458719:RCB458728 RCB458733:RCB458736 RCB524255:RCB524264 RCB524269:RCB524272 RCB589791:RCB589800 RCB589805:RCB589808 RCB655327:RCB655336 RCB655341:RCB655344 RCB720863:RCB720872 RCB720877:RCB720880 RCB786399:RCB786408 RCB786413:RCB786416 RCB851935:RCB851944 RCB851949:RCB851952 RCB917471:RCB917480 RCB917485:RCB917488 RCB983007:RCB983016 RCB983021:RCB983024 RLX65503:RLX65512 RLX65517:RLX65520 RLX131039:RLX131048 RLX131053:RLX131056 RLX196575:RLX196584 RLX196589:RLX196592 RLX262111:RLX262120 RLX262125:RLX262128 RLX327647:RLX327656 RLX327661:RLX327664 RLX393183:RLX393192 RLX393197:RLX393200 RLX458719:RLX458728 RLX458733:RLX458736 RLX524255:RLX524264 RLX524269:RLX524272 RLX589791:RLX589800 RLX589805:RLX589808 RLX655327:RLX655336 RLX655341:RLX655344 RLX720863:RLX720872 RLX720877:RLX720880 RLX786399:RLX786408 RLX786413:RLX786416 RLX851935:RLX851944 RLX851949:RLX851952 RLX917471:RLX917480 RLX917485:RLX917488 RLX983007:RLX983016 RLX983021:RLX983024 RVT65503:RVT65512 RVT65517:RVT65520 RVT131039:RVT131048 RVT131053:RVT131056 RVT196575:RVT196584 RVT196589:RVT196592 RVT262111:RVT262120 RVT262125:RVT262128 RVT327647:RVT327656 RVT327661:RVT327664 RVT393183:RVT393192 RVT393197:RVT393200 RVT458719:RVT458728 RVT458733:RVT458736 RVT524255:RVT524264 RVT524269:RVT524272 RVT589791:RVT589800 RVT589805:RVT589808 RVT655327:RVT655336 RVT655341:RVT655344 RVT720863:RVT720872 RVT720877:RVT720880 RVT786399:RVT786408 RVT786413:RVT786416 RVT851935:RVT851944 RVT851949:RVT851952 RVT917471:RVT917480 RVT917485:RVT917488 RVT983007:RVT983016 RVT983021:RVT983024 SFP65503:SFP65512 SFP65517:SFP65520 SFP131039:SFP131048 SFP131053:SFP131056 SFP196575:SFP196584 SFP196589:SFP196592 SFP262111:SFP262120 SFP262125:SFP262128 SFP327647:SFP327656 SFP327661:SFP327664 SFP393183:SFP393192 SFP393197:SFP393200 SFP458719:SFP458728 SFP458733:SFP458736 SFP524255:SFP524264 SFP524269:SFP524272 SFP589791:SFP589800 SFP589805:SFP589808 SFP655327:SFP655336 SFP655341:SFP655344 SFP720863:SFP720872 SFP720877:SFP720880 SFP786399:SFP786408 SFP786413:SFP786416 SFP851935:SFP851944 SFP851949:SFP851952 SFP917471:SFP917480 SFP917485:SFP917488 SFP983007:SFP983016 SFP983021:SFP983024 SPL65503:SPL65512 SPL65517:SPL65520 SPL131039:SPL131048 SPL131053:SPL131056 SPL196575:SPL196584 SPL196589:SPL196592 SPL262111:SPL262120 SPL262125:SPL262128 SPL327647:SPL327656 SPL327661:SPL327664 SPL393183:SPL393192 SPL393197:SPL393200 SPL458719:SPL458728 SPL458733:SPL458736 SPL524255:SPL524264 SPL524269:SPL524272 SPL589791:SPL589800 SPL589805:SPL589808 SPL655327:SPL655336 SPL655341:SPL655344 SPL720863:SPL720872 SPL720877:SPL720880 SPL786399:SPL786408 SPL786413:SPL786416 SPL851935:SPL851944 SPL851949:SPL851952 SPL917471:SPL917480 SPL917485:SPL917488 SPL983007:SPL983016 SPL983021:SPL983024 SZH65503:SZH65512 SZH65517:SZH65520 SZH131039:SZH131048 SZH131053:SZH131056 SZH196575:SZH196584 SZH196589:SZH196592 SZH262111:SZH262120 SZH262125:SZH262128 SZH327647:SZH327656 SZH327661:SZH327664 SZH393183:SZH393192 SZH393197:SZH393200 SZH458719:SZH458728 SZH458733:SZH458736 SZH524255:SZH524264 SZH524269:SZH524272 SZH589791:SZH589800 SZH589805:SZH589808 SZH655327:SZH655336 SZH655341:SZH655344 SZH720863:SZH720872 SZH720877:SZH720880 SZH786399:SZH786408 SZH786413:SZH786416 SZH851935:SZH851944 SZH851949:SZH851952 SZH917471:SZH917480 SZH917485:SZH917488 SZH983007:SZH983016 SZH983021:SZH983024 TJD65503:TJD65512 TJD65517:TJD65520 TJD131039:TJD131048 TJD131053:TJD131056 TJD196575:TJD196584 TJD196589:TJD196592 TJD262111:TJD262120 TJD262125:TJD262128 TJD327647:TJD327656 TJD327661:TJD327664 TJD393183:TJD393192 TJD393197:TJD393200 TJD458719:TJD458728 TJD458733:TJD458736 TJD524255:TJD524264 TJD524269:TJD524272 TJD589791:TJD589800 TJD589805:TJD589808 TJD655327:TJD655336 TJD655341:TJD655344 TJD720863:TJD720872 TJD720877:TJD720880 TJD786399:TJD786408 TJD786413:TJD786416 TJD851935:TJD851944 TJD851949:TJD851952 TJD917471:TJD917480 TJD917485:TJD917488 TJD983007:TJD983016 TJD983021:TJD983024 TSZ65503:TSZ65512 TSZ65517:TSZ65520 TSZ131039:TSZ131048 TSZ131053:TSZ131056 TSZ196575:TSZ196584 TSZ196589:TSZ196592 TSZ262111:TSZ262120 TSZ262125:TSZ262128 TSZ327647:TSZ327656 TSZ327661:TSZ327664 TSZ393183:TSZ393192 TSZ393197:TSZ393200 TSZ458719:TSZ458728 TSZ458733:TSZ458736 TSZ524255:TSZ524264 TSZ524269:TSZ524272 TSZ589791:TSZ589800 TSZ589805:TSZ589808 TSZ655327:TSZ655336 TSZ655341:TSZ655344 TSZ720863:TSZ720872 TSZ720877:TSZ720880 TSZ786399:TSZ786408 TSZ786413:TSZ786416 TSZ851935:TSZ851944 TSZ851949:TSZ851952 TSZ917471:TSZ917480 TSZ917485:TSZ917488 TSZ983007:TSZ983016 TSZ983021:TSZ983024 UCV65503:UCV65512 UCV65517:UCV65520 UCV131039:UCV131048 UCV131053:UCV131056 UCV196575:UCV196584 UCV196589:UCV196592 UCV262111:UCV262120 UCV262125:UCV262128 UCV327647:UCV327656 UCV327661:UCV327664 UCV393183:UCV393192 UCV393197:UCV393200 UCV458719:UCV458728 UCV458733:UCV458736 UCV524255:UCV524264 UCV524269:UCV524272 UCV589791:UCV589800 UCV589805:UCV589808 UCV655327:UCV655336 UCV655341:UCV655344 UCV720863:UCV720872 UCV720877:UCV720880 UCV786399:UCV786408 UCV786413:UCV786416 UCV851935:UCV851944 UCV851949:UCV851952 UCV917471:UCV917480 UCV917485:UCV917488 UCV983007:UCV983016 UCV983021:UCV983024 UMR65503:UMR65512 UMR65517:UMR65520 UMR131039:UMR131048 UMR131053:UMR131056 UMR196575:UMR196584 UMR196589:UMR196592 UMR262111:UMR262120 UMR262125:UMR262128 UMR327647:UMR327656 UMR327661:UMR327664 UMR393183:UMR393192 UMR393197:UMR393200 UMR458719:UMR458728 UMR458733:UMR458736 UMR524255:UMR524264 UMR524269:UMR524272 UMR589791:UMR589800 UMR589805:UMR589808 UMR655327:UMR655336 UMR655341:UMR655344 UMR720863:UMR720872 UMR720877:UMR720880 UMR786399:UMR786408 UMR786413:UMR786416 UMR851935:UMR851944 UMR851949:UMR851952 UMR917471:UMR917480 UMR917485:UMR917488 UMR983007:UMR983016 UMR983021:UMR983024 UWN65503:UWN65512 UWN65517:UWN65520 UWN131039:UWN131048 UWN131053:UWN131056 UWN196575:UWN196584 UWN196589:UWN196592 UWN262111:UWN262120 UWN262125:UWN262128 UWN327647:UWN327656 UWN327661:UWN327664 UWN393183:UWN393192 UWN393197:UWN393200 UWN458719:UWN458728 UWN458733:UWN458736 UWN524255:UWN524264 UWN524269:UWN524272 UWN589791:UWN589800 UWN589805:UWN589808 UWN655327:UWN655336 UWN655341:UWN655344 UWN720863:UWN720872 UWN720877:UWN720880 UWN786399:UWN786408 UWN786413:UWN786416 UWN851935:UWN851944 UWN851949:UWN851952 UWN917471:UWN917480 UWN917485:UWN917488 UWN983007:UWN983016 UWN983021:UWN983024 VGJ65503:VGJ65512 VGJ65517:VGJ65520 VGJ131039:VGJ131048 VGJ131053:VGJ131056 VGJ196575:VGJ196584 VGJ196589:VGJ196592 VGJ262111:VGJ262120 VGJ262125:VGJ262128 VGJ327647:VGJ327656 VGJ327661:VGJ327664 VGJ393183:VGJ393192 VGJ393197:VGJ393200 VGJ458719:VGJ458728 VGJ458733:VGJ458736 VGJ524255:VGJ524264 VGJ524269:VGJ524272 VGJ589791:VGJ589800 VGJ589805:VGJ589808 VGJ655327:VGJ655336 VGJ655341:VGJ655344 VGJ720863:VGJ720872 VGJ720877:VGJ720880 VGJ786399:VGJ786408 VGJ786413:VGJ786416 VGJ851935:VGJ851944 VGJ851949:VGJ851952 VGJ917471:VGJ917480 VGJ917485:VGJ917488 VGJ983007:VGJ983016 VGJ983021:VGJ983024 VQF65503:VQF65512 VQF65517:VQF65520 VQF131039:VQF131048 VQF131053:VQF131056 VQF196575:VQF196584 VQF196589:VQF196592 VQF262111:VQF262120 VQF262125:VQF262128 VQF327647:VQF327656 VQF327661:VQF327664 VQF393183:VQF393192 VQF393197:VQF393200 VQF458719:VQF458728 VQF458733:VQF458736 VQF524255:VQF524264 VQF524269:VQF524272 VQF589791:VQF589800 VQF589805:VQF589808 VQF655327:VQF655336 VQF655341:VQF655344 VQF720863:VQF720872 VQF720877:VQF720880 VQF786399:VQF786408 VQF786413:VQF786416 VQF851935:VQF851944 VQF851949:VQF851952 VQF917471:VQF917480 VQF917485:VQF917488 VQF983007:VQF983016 VQF983021:VQF983024 WAB65503:WAB65512 WAB65517:WAB65520 WAB131039:WAB131048 WAB131053:WAB131056 WAB196575:WAB196584 WAB196589:WAB196592 WAB262111:WAB262120 WAB262125:WAB262128 WAB327647:WAB327656 WAB327661:WAB327664 WAB393183:WAB393192 WAB393197:WAB393200 WAB458719:WAB458728 WAB458733:WAB458736 WAB524255:WAB524264 WAB524269:WAB524272 WAB589791:WAB589800 WAB589805:WAB589808 WAB655327:WAB655336 WAB655341:WAB655344 WAB720863:WAB720872 WAB720877:WAB720880 WAB786399:WAB786408 WAB786413:WAB786416 WAB851935:WAB851944 WAB851949:WAB851952 WAB917471:WAB917480 WAB917485:WAB917488 WAB983007:WAB983016 WAB983021:WAB983024 WJX65503:WJX65512 WJX65517:WJX65520 WJX131039:WJX131048 WJX131053:WJX131056 WJX196575:WJX196584 WJX196589:WJX196592 WJX262111:WJX262120 WJX262125:WJX262128 WJX327647:WJX327656 WJX327661:WJX327664 WJX393183:WJX393192 WJX393197:WJX393200 WJX458719:WJX458728 WJX458733:WJX458736 WJX524255:WJX524264 WJX524269:WJX524272 WJX589791:WJX589800 WJX589805:WJX589808 WJX655327:WJX655336 WJX655341:WJX655344 WJX720863:WJX720872 WJX720877:WJX720880 WJX786399:WJX786408 WJX786413:WJX786416 WJX851935:WJX851944 WJX851949:WJX851952 WJX917471:WJX917480 WJX917485:WJX917488 WJX983007:WJX983016 WJX983021:WJX983024 WTT65503:WTT65512 WTT65517:WTT65520 WTT131039:WTT131048 WTT131053:WTT131056 WTT196575:WTT196584 WTT196589:WTT196592 WTT262111:WTT262120 WTT262125:WTT262128 WTT327647:WTT327656 WTT327661:WTT327664 WTT393183:WTT393192 WTT393197:WTT393200 WTT458719:WTT458728 WTT458733:WTT458736 WTT524255:WTT524264 WTT524269:WTT524272 WTT589791:WTT589800 WTT589805:WTT589808 WTT655327:WTT655336 WTT655341:WTT655344 WTT720863:WTT720872 WTT720877:WTT720880 WTT786399:WTT786408 WTT786413:WTT786416 WTT851935:WTT851944 WTT851949:WTT851952 WTT917471:WTT917480 WTT917485:WTT917488 WTT983007:WTT983016 WTT983021:WTT983024">
      <formula1>-800000000000</formula1>
      <formula2>1000000000000</formula2>
    </dataValidation>
  </dataValidations>
  <printOptions horizontalCentered="1"/>
  <pageMargins left="0.747916666666667" right="0.550694444444444" top="0.826388888888889" bottom="0.629861111111111" header="0.118055555555556" footer="0.118055555555556"/>
  <pageSetup paperSize="9" orientation="portrait" useFirstPageNumber="1" horizontalDpi="6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showGridLines="0" showZeros="0" zoomScale="93" zoomScaleNormal="93" workbookViewId="0">
      <selection activeCell="A1" sqref="A1"/>
    </sheetView>
  </sheetViews>
  <sheetFormatPr defaultColWidth="9" defaultRowHeight="14.25" outlineLevelCol="5"/>
  <cols>
    <col min="1" max="1" width="33.25" style="57" customWidth="1"/>
    <col min="2" max="3" width="10.625" style="57" customWidth="1"/>
    <col min="4" max="4" width="11.875" style="57" customWidth="1"/>
    <col min="5" max="6" width="10.75" style="57" customWidth="1"/>
    <col min="7" max="215" width="9" style="57"/>
    <col min="216" max="216" width="55.125" style="57" customWidth="1"/>
    <col min="217" max="217" width="31.875" style="57" customWidth="1"/>
    <col min="218" max="471" width="9" style="57"/>
    <col min="472" max="472" width="55.125" style="57" customWidth="1"/>
    <col min="473" max="473" width="31.875" style="57" customWidth="1"/>
    <col min="474" max="727" width="9" style="57"/>
    <col min="728" max="728" width="55.125" style="57" customWidth="1"/>
    <col min="729" max="729" width="31.875" style="57" customWidth="1"/>
    <col min="730" max="983" width="9" style="57"/>
    <col min="984" max="984" width="55.125" style="57" customWidth="1"/>
    <col min="985" max="985" width="31.875" style="57" customWidth="1"/>
    <col min="986" max="1239" width="9" style="57"/>
    <col min="1240" max="1240" width="55.125" style="57" customWidth="1"/>
    <col min="1241" max="1241" width="31.875" style="57" customWidth="1"/>
    <col min="1242" max="1495" width="9" style="57"/>
    <col min="1496" max="1496" width="55.125" style="57" customWidth="1"/>
    <col min="1497" max="1497" width="31.875" style="57" customWidth="1"/>
    <col min="1498" max="1751" width="9" style="57"/>
    <col min="1752" max="1752" width="55.125" style="57" customWidth="1"/>
    <col min="1753" max="1753" width="31.875" style="57" customWidth="1"/>
    <col min="1754" max="2007" width="9" style="57"/>
    <col min="2008" max="2008" width="55.125" style="57" customWidth="1"/>
    <col min="2009" max="2009" width="31.875" style="57" customWidth="1"/>
    <col min="2010" max="2263" width="9" style="57"/>
    <col min="2264" max="2264" width="55.125" style="57" customWidth="1"/>
    <col min="2265" max="2265" width="31.875" style="57" customWidth="1"/>
    <col min="2266" max="2519" width="9" style="57"/>
    <col min="2520" max="2520" width="55.125" style="57" customWidth="1"/>
    <col min="2521" max="2521" width="31.875" style="57" customWidth="1"/>
    <col min="2522" max="2775" width="9" style="57"/>
    <col min="2776" max="2776" width="55.125" style="57" customWidth="1"/>
    <col min="2777" max="2777" width="31.875" style="57" customWidth="1"/>
    <col min="2778" max="3031" width="9" style="57"/>
    <col min="3032" max="3032" width="55.125" style="57" customWidth="1"/>
    <col min="3033" max="3033" width="31.875" style="57" customWidth="1"/>
    <col min="3034" max="3287" width="9" style="57"/>
    <col min="3288" max="3288" width="55.125" style="57" customWidth="1"/>
    <col min="3289" max="3289" width="31.875" style="57" customWidth="1"/>
    <col min="3290" max="3543" width="9" style="57"/>
    <col min="3544" max="3544" width="55.125" style="57" customWidth="1"/>
    <col min="3545" max="3545" width="31.875" style="57" customWidth="1"/>
    <col min="3546" max="3799" width="9" style="57"/>
    <col min="3800" max="3800" width="55.125" style="57" customWidth="1"/>
    <col min="3801" max="3801" width="31.875" style="57" customWidth="1"/>
    <col min="3802" max="4055" width="9" style="57"/>
    <col min="4056" max="4056" width="55.125" style="57" customWidth="1"/>
    <col min="4057" max="4057" width="31.875" style="57" customWidth="1"/>
    <col min="4058" max="4311" width="9" style="57"/>
    <col min="4312" max="4312" width="55.125" style="57" customWidth="1"/>
    <col min="4313" max="4313" width="31.875" style="57" customWidth="1"/>
    <col min="4314" max="4567" width="9" style="57"/>
    <col min="4568" max="4568" width="55.125" style="57" customWidth="1"/>
    <col min="4569" max="4569" width="31.875" style="57" customWidth="1"/>
    <col min="4570" max="4823" width="9" style="57"/>
    <col min="4824" max="4824" width="55.125" style="57" customWidth="1"/>
    <col min="4825" max="4825" width="31.875" style="57" customWidth="1"/>
    <col min="4826" max="5079" width="9" style="57"/>
    <col min="5080" max="5080" width="55.125" style="57" customWidth="1"/>
    <col min="5081" max="5081" width="31.875" style="57" customWidth="1"/>
    <col min="5082" max="5335" width="9" style="57"/>
    <col min="5336" max="5336" width="55.125" style="57" customWidth="1"/>
    <col min="5337" max="5337" width="31.875" style="57" customWidth="1"/>
    <col min="5338" max="5591" width="9" style="57"/>
    <col min="5592" max="5592" width="55.125" style="57" customWidth="1"/>
    <col min="5593" max="5593" width="31.875" style="57" customWidth="1"/>
    <col min="5594" max="5847" width="9" style="57"/>
    <col min="5848" max="5848" width="55.125" style="57" customWidth="1"/>
    <col min="5849" max="5849" width="31.875" style="57" customWidth="1"/>
    <col min="5850" max="6103" width="9" style="57"/>
    <col min="6104" max="6104" width="55.125" style="57" customWidth="1"/>
    <col min="6105" max="6105" width="31.875" style="57" customWidth="1"/>
    <col min="6106" max="6359" width="9" style="57"/>
    <col min="6360" max="6360" width="55.125" style="57" customWidth="1"/>
    <col min="6361" max="6361" width="31.875" style="57" customWidth="1"/>
    <col min="6362" max="6615" width="9" style="57"/>
    <col min="6616" max="6616" width="55.125" style="57" customWidth="1"/>
    <col min="6617" max="6617" width="31.875" style="57" customWidth="1"/>
    <col min="6618" max="6871" width="9" style="57"/>
    <col min="6872" max="6872" width="55.125" style="57" customWidth="1"/>
    <col min="6873" max="6873" width="31.875" style="57" customWidth="1"/>
    <col min="6874" max="7127" width="9" style="57"/>
    <col min="7128" max="7128" width="55.125" style="57" customWidth="1"/>
    <col min="7129" max="7129" width="31.875" style="57" customWidth="1"/>
    <col min="7130" max="7383" width="9" style="57"/>
    <col min="7384" max="7384" width="55.125" style="57" customWidth="1"/>
    <col min="7385" max="7385" width="31.875" style="57" customWidth="1"/>
    <col min="7386" max="7639" width="9" style="57"/>
    <col min="7640" max="7640" width="55.125" style="57" customWidth="1"/>
    <col min="7641" max="7641" width="31.875" style="57" customWidth="1"/>
    <col min="7642" max="7895" width="9" style="57"/>
    <col min="7896" max="7896" width="55.125" style="57" customWidth="1"/>
    <col min="7897" max="7897" width="31.875" style="57" customWidth="1"/>
    <col min="7898" max="8151" width="9" style="57"/>
    <col min="8152" max="8152" width="55.125" style="57" customWidth="1"/>
    <col min="8153" max="8153" width="31.875" style="57" customWidth="1"/>
    <col min="8154" max="8407" width="9" style="57"/>
    <col min="8408" max="8408" width="55.125" style="57" customWidth="1"/>
    <col min="8409" max="8409" width="31.875" style="57" customWidth="1"/>
    <col min="8410" max="8663" width="9" style="57"/>
    <col min="8664" max="8664" width="55.125" style="57" customWidth="1"/>
    <col min="8665" max="8665" width="31.875" style="57" customWidth="1"/>
    <col min="8666" max="8919" width="9" style="57"/>
    <col min="8920" max="8920" width="55.125" style="57" customWidth="1"/>
    <col min="8921" max="8921" width="31.875" style="57" customWidth="1"/>
    <col min="8922" max="9175" width="9" style="57"/>
    <col min="9176" max="9176" width="55.125" style="57" customWidth="1"/>
    <col min="9177" max="9177" width="31.875" style="57" customWidth="1"/>
    <col min="9178" max="9431" width="9" style="57"/>
    <col min="9432" max="9432" width="55.125" style="57" customWidth="1"/>
    <col min="9433" max="9433" width="31.875" style="57" customWidth="1"/>
    <col min="9434" max="9687" width="9" style="57"/>
    <col min="9688" max="9688" width="55.125" style="57" customWidth="1"/>
    <col min="9689" max="9689" width="31.875" style="57" customWidth="1"/>
    <col min="9690" max="9943" width="9" style="57"/>
    <col min="9944" max="9944" width="55.125" style="57" customWidth="1"/>
    <col min="9945" max="9945" width="31.875" style="57" customWidth="1"/>
    <col min="9946" max="10199" width="9" style="57"/>
    <col min="10200" max="10200" width="55.125" style="57" customWidth="1"/>
    <col min="10201" max="10201" width="31.875" style="57" customWidth="1"/>
    <col min="10202" max="10455" width="9" style="57"/>
    <col min="10456" max="10456" width="55.125" style="57" customWidth="1"/>
    <col min="10457" max="10457" width="31.875" style="57" customWidth="1"/>
    <col min="10458" max="10711" width="9" style="57"/>
    <col min="10712" max="10712" width="55.125" style="57" customWidth="1"/>
    <col min="10713" max="10713" width="31.875" style="57" customWidth="1"/>
    <col min="10714" max="10967" width="9" style="57"/>
    <col min="10968" max="10968" width="55.125" style="57" customWidth="1"/>
    <col min="10969" max="10969" width="31.875" style="57" customWidth="1"/>
    <col min="10970" max="11223" width="9" style="57"/>
    <col min="11224" max="11224" width="55.125" style="57" customWidth="1"/>
    <col min="11225" max="11225" width="31.875" style="57" customWidth="1"/>
    <col min="11226" max="11479" width="9" style="57"/>
    <col min="11480" max="11480" width="55.125" style="57" customWidth="1"/>
    <col min="11481" max="11481" width="31.875" style="57" customWidth="1"/>
    <col min="11482" max="11735" width="9" style="57"/>
    <col min="11736" max="11736" width="55.125" style="57" customWidth="1"/>
    <col min="11737" max="11737" width="31.875" style="57" customWidth="1"/>
    <col min="11738" max="11991" width="9" style="57"/>
    <col min="11992" max="11992" width="55.125" style="57" customWidth="1"/>
    <col min="11993" max="11993" width="31.875" style="57" customWidth="1"/>
    <col min="11994" max="12247" width="9" style="57"/>
    <col min="12248" max="12248" width="55.125" style="57" customWidth="1"/>
    <col min="12249" max="12249" width="31.875" style="57" customWidth="1"/>
    <col min="12250" max="12503" width="9" style="57"/>
    <col min="12504" max="12504" width="55.125" style="57" customWidth="1"/>
    <col min="12505" max="12505" width="31.875" style="57" customWidth="1"/>
    <col min="12506" max="12759" width="9" style="57"/>
    <col min="12760" max="12760" width="55.125" style="57" customWidth="1"/>
    <col min="12761" max="12761" width="31.875" style="57" customWidth="1"/>
    <col min="12762" max="13015" width="9" style="57"/>
    <col min="13016" max="13016" width="55.125" style="57" customWidth="1"/>
    <col min="13017" max="13017" width="31.875" style="57" customWidth="1"/>
    <col min="13018" max="13271" width="9" style="57"/>
    <col min="13272" max="13272" width="55.125" style="57" customWidth="1"/>
    <col min="13273" max="13273" width="31.875" style="57" customWidth="1"/>
    <col min="13274" max="13527" width="9" style="57"/>
    <col min="13528" max="13528" width="55.125" style="57" customWidth="1"/>
    <col min="13529" max="13529" width="31.875" style="57" customWidth="1"/>
    <col min="13530" max="13783" width="9" style="57"/>
    <col min="13784" max="13784" width="55.125" style="57" customWidth="1"/>
    <col min="13785" max="13785" width="31.875" style="57" customWidth="1"/>
    <col min="13786" max="14039" width="9" style="57"/>
    <col min="14040" max="14040" width="55.125" style="57" customWidth="1"/>
    <col min="14041" max="14041" width="31.875" style="57" customWidth="1"/>
    <col min="14042" max="14295" width="9" style="57"/>
    <col min="14296" max="14296" width="55.125" style="57" customWidth="1"/>
    <col min="14297" max="14297" width="31.875" style="57" customWidth="1"/>
    <col min="14298" max="14551" width="9" style="57"/>
    <col min="14552" max="14552" width="55.125" style="57" customWidth="1"/>
    <col min="14553" max="14553" width="31.875" style="57" customWidth="1"/>
    <col min="14554" max="14807" width="9" style="57"/>
    <col min="14808" max="14808" width="55.125" style="57" customWidth="1"/>
    <col min="14809" max="14809" width="31.875" style="57" customWidth="1"/>
    <col min="14810" max="15063" width="9" style="57"/>
    <col min="15064" max="15064" width="55.125" style="57" customWidth="1"/>
    <col min="15065" max="15065" width="31.875" style="57" customWidth="1"/>
    <col min="15066" max="15319" width="9" style="57"/>
    <col min="15320" max="15320" width="55.125" style="57" customWidth="1"/>
    <col min="15321" max="15321" width="31.875" style="57" customWidth="1"/>
    <col min="15322" max="15575" width="9" style="57"/>
    <col min="15576" max="15576" width="55.125" style="57" customWidth="1"/>
    <col min="15577" max="15577" width="31.875" style="57" customWidth="1"/>
    <col min="15578" max="15831" width="9" style="57"/>
    <col min="15832" max="15832" width="55.125" style="57" customWidth="1"/>
    <col min="15833" max="15833" width="31.875" style="57" customWidth="1"/>
    <col min="15834" max="16087" width="9" style="57"/>
    <col min="16088" max="16088" width="55.125" style="57" customWidth="1"/>
    <col min="16089" max="16089" width="31.875" style="57" customWidth="1"/>
    <col min="16090" max="16384" width="9" style="57"/>
  </cols>
  <sheetData>
    <row r="1" ht="21.95" customHeight="1" spans="1:1">
      <c r="A1" s="57" t="s">
        <v>711</v>
      </c>
    </row>
    <row r="2" ht="50.1" customHeight="1" spans="1:6">
      <c r="A2" s="58" t="s">
        <v>712</v>
      </c>
      <c r="B2" s="58"/>
      <c r="C2" s="58"/>
      <c r="D2" s="58"/>
      <c r="E2" s="58"/>
      <c r="F2" s="58"/>
    </row>
    <row r="3" ht="32.1" customHeight="1" spans="1:6">
      <c r="A3" s="54"/>
      <c r="B3" s="54"/>
      <c r="C3" s="54"/>
      <c r="E3" s="59" t="s">
        <v>73</v>
      </c>
      <c r="F3" s="59"/>
    </row>
    <row r="4" s="54" customFormat="1" ht="45" customHeight="1" spans="1:6">
      <c r="A4" s="60" t="s">
        <v>74</v>
      </c>
      <c r="B4" s="61" t="s">
        <v>75</v>
      </c>
      <c r="C4" s="61" t="s">
        <v>76</v>
      </c>
      <c r="D4" s="62" t="s">
        <v>77</v>
      </c>
      <c r="E4" s="62"/>
      <c r="F4" s="62"/>
    </row>
    <row r="5" s="54" customFormat="1" ht="45" customHeight="1" spans="1:6">
      <c r="A5" s="63"/>
      <c r="B5" s="61"/>
      <c r="C5" s="61"/>
      <c r="D5" s="62" t="s">
        <v>78</v>
      </c>
      <c r="E5" s="61" t="s">
        <v>699</v>
      </c>
      <c r="F5" s="61" t="s">
        <v>80</v>
      </c>
    </row>
    <row r="6" s="55" customFormat="1" ht="54" customHeight="1" spans="1:6">
      <c r="A6" s="64" t="s">
        <v>713</v>
      </c>
      <c r="B6" s="65">
        <f>B7+B11</f>
        <v>71100</v>
      </c>
      <c r="C6" s="66">
        <f>C7+C11</f>
        <v>78044</v>
      </c>
      <c r="D6" s="66">
        <f>D7+D11</f>
        <v>78717</v>
      </c>
      <c r="E6" s="67">
        <f>D6/C6</f>
        <v>1.00862334067962</v>
      </c>
      <c r="F6" s="68">
        <f>(D6-B6)/B6</f>
        <v>0.107130801687764</v>
      </c>
    </row>
    <row r="7" s="56" customFormat="1" ht="54" customHeight="1" spans="1:6">
      <c r="A7" s="69" t="s">
        <v>714</v>
      </c>
      <c r="B7" s="70">
        <f>SUM(B8:B10)</f>
        <v>26793</v>
      </c>
      <c r="C7" s="70">
        <f>SUM(C8:C10)</f>
        <v>29920</v>
      </c>
      <c r="D7" s="70">
        <f>SUM(D8:D10)</f>
        <v>30008</v>
      </c>
      <c r="E7" s="68">
        <f>D7/C7</f>
        <v>1.00294117647059</v>
      </c>
      <c r="F7" s="68">
        <f>(D7-B7)/B7</f>
        <v>0.119994028290972</v>
      </c>
    </row>
    <row r="8" s="56" customFormat="1" ht="54" customHeight="1" spans="1:6">
      <c r="A8" s="71" t="s">
        <v>715</v>
      </c>
      <c r="B8" s="72">
        <v>26737</v>
      </c>
      <c r="C8" s="73">
        <v>29859</v>
      </c>
      <c r="D8" s="72">
        <v>29925</v>
      </c>
      <c r="E8" s="74">
        <f>D8/C8</f>
        <v>1.00221038882749</v>
      </c>
      <c r="F8" s="74">
        <f>(D8-B8)/B8</f>
        <v>0.119235516325691</v>
      </c>
    </row>
    <row r="9" s="55" customFormat="1" ht="54" customHeight="1" spans="1:6">
      <c r="A9" s="71" t="s">
        <v>716</v>
      </c>
      <c r="B9" s="72">
        <v>56</v>
      </c>
      <c r="C9" s="73">
        <v>61</v>
      </c>
      <c r="D9" s="72">
        <v>83</v>
      </c>
      <c r="E9" s="74">
        <f>D9/C9</f>
        <v>1.36065573770492</v>
      </c>
      <c r="F9" s="74">
        <f>(D9-B9)/B9</f>
        <v>0.482142857142857</v>
      </c>
    </row>
    <row r="10" s="56" customFormat="1" ht="54" customHeight="1" spans="1:6">
      <c r="A10" s="71" t="s">
        <v>717</v>
      </c>
      <c r="B10" s="72">
        <v>0</v>
      </c>
      <c r="C10" s="73"/>
      <c r="D10" s="72"/>
      <c r="E10" s="74"/>
      <c r="F10" s="74"/>
    </row>
    <row r="11" s="56" customFormat="1" ht="54" customHeight="1" spans="1:6">
      <c r="A11" s="75" t="s">
        <v>718</v>
      </c>
      <c r="B11" s="76">
        <f>SUM(B12:B14)</f>
        <v>44307</v>
      </c>
      <c r="C11" s="76">
        <f>SUM(C12:C14)</f>
        <v>48124</v>
      </c>
      <c r="D11" s="76">
        <f>SUM(D12:D14)</f>
        <v>48709</v>
      </c>
      <c r="E11" s="68">
        <f>D11/C11</f>
        <v>1.01215609675006</v>
      </c>
      <c r="F11" s="68">
        <f>(D11-B11)/B11</f>
        <v>0.0993522468233011</v>
      </c>
    </row>
    <row r="12" s="56" customFormat="1" ht="54" customHeight="1" spans="1:6">
      <c r="A12" s="71" t="s">
        <v>715</v>
      </c>
      <c r="B12" s="72">
        <v>44190</v>
      </c>
      <c r="C12" s="73">
        <v>47849</v>
      </c>
      <c r="D12" s="72">
        <v>48504</v>
      </c>
      <c r="E12" s="74">
        <f>D12/C12</f>
        <v>1.01368889631967</v>
      </c>
      <c r="F12" s="74">
        <f>(D12-B12)/B12</f>
        <v>0.0976238968092329</v>
      </c>
    </row>
    <row r="13" s="55" customFormat="1" ht="54" customHeight="1" spans="1:6">
      <c r="A13" s="71" t="s">
        <v>716</v>
      </c>
      <c r="B13" s="72">
        <v>30</v>
      </c>
      <c r="C13" s="73">
        <v>164</v>
      </c>
      <c r="D13" s="72">
        <v>114</v>
      </c>
      <c r="E13" s="74">
        <f>D13/C13</f>
        <v>0.695121951219512</v>
      </c>
      <c r="F13" s="74">
        <f>(D13-B13)/B13</f>
        <v>2.8</v>
      </c>
    </row>
    <row r="14" s="56" customFormat="1" ht="54" customHeight="1" spans="1:6">
      <c r="A14" s="77" t="s">
        <v>717</v>
      </c>
      <c r="B14" s="78">
        <v>87</v>
      </c>
      <c r="C14" s="79">
        <v>111</v>
      </c>
      <c r="D14" s="80">
        <v>91</v>
      </c>
      <c r="E14" s="81">
        <f>D14/C14</f>
        <v>0.81981981981982</v>
      </c>
      <c r="F14" s="81">
        <f>(D14-B14)/B14</f>
        <v>0.0459770114942529</v>
      </c>
    </row>
    <row r="15" ht="20.1" customHeight="1"/>
  </sheetData>
  <mergeCells count="6">
    <mergeCell ref="A2:F2"/>
    <mergeCell ref="E3:F3"/>
    <mergeCell ref="D4:F4"/>
    <mergeCell ref="A4:A5"/>
    <mergeCell ref="B4:B5"/>
    <mergeCell ref="C4:C5"/>
  </mergeCells>
  <dataValidations count="1">
    <dataValidation type="whole" operator="between" allowBlank="1" showInputMessage="1" showErrorMessage="1" error="不得保留小数" sqref="D65496:D65505 D65510:D65513 D131032:D131041 D131046:D131049 D196568:D196577 D196582:D196585 D262104:D262113 D262118:D262121 D327640:D327649 D327654:D327657 D393176:D393185 D393190:D393193 D458712:D458721 D458726:D458729 D524248:D524257 D524262:D524265 D589784:D589793 D589798:D589801 D655320:D655329 D655334:D655337 D720856:D720865 D720870:D720873 D786392:D786401 D786406:D786409 D851928:D851937 D851942:D851945 D917464:D917473 D917478:D917481 D983000:D983009 D983014:D983017 HI65496:HI65505 HI65510:HI65513 HI131032:HI131041 HI131046:HI131049 HI196568:HI196577 HI196582:HI196585 HI262104:HI262113 HI262118:HI262121 HI327640:HI327649 HI327654:HI327657 HI393176:HI393185 HI393190:HI393193 HI458712:HI458721 HI458726:HI458729 HI524248:HI524257 HI524262:HI524265 HI589784:HI589793 HI589798:HI589801 HI655320:HI655329 HI655334:HI655337 HI720856:HI720865 HI720870:HI720873 HI786392:HI786401 HI786406:HI786409 HI851928:HI851937 HI851942:HI851945 HI917464:HI917473 HI917478:HI917481 HI983000:HI983009 HI983014:HI983017 RE65496:RE65505 RE65510:RE65513 RE131032:RE131041 RE131046:RE131049 RE196568:RE196577 RE196582:RE196585 RE262104:RE262113 RE262118:RE262121 RE327640:RE327649 RE327654:RE327657 RE393176:RE393185 RE393190:RE393193 RE458712:RE458721 RE458726:RE458729 RE524248:RE524257 RE524262:RE524265 RE589784:RE589793 RE589798:RE589801 RE655320:RE655329 RE655334:RE655337 RE720856:RE720865 RE720870:RE720873 RE786392:RE786401 RE786406:RE786409 RE851928:RE851937 RE851942:RE851945 RE917464:RE917473 RE917478:RE917481 RE983000:RE983009 RE983014:RE983017 ABA65496:ABA65505 ABA65510:ABA65513 ABA131032:ABA131041 ABA131046:ABA131049 ABA196568:ABA196577 ABA196582:ABA196585 ABA262104:ABA262113 ABA262118:ABA262121 ABA327640:ABA327649 ABA327654:ABA327657 ABA393176:ABA393185 ABA393190:ABA393193 ABA458712:ABA458721 ABA458726:ABA458729 ABA524248:ABA524257 ABA524262:ABA524265 ABA589784:ABA589793 ABA589798:ABA589801 ABA655320:ABA655329 ABA655334:ABA655337 ABA720856:ABA720865 ABA720870:ABA720873 ABA786392:ABA786401 ABA786406:ABA786409 ABA851928:ABA851937 ABA851942:ABA851945 ABA917464:ABA917473 ABA917478:ABA917481 ABA983000:ABA983009 ABA983014:ABA983017 AKW65496:AKW65505 AKW65510:AKW65513 AKW131032:AKW131041 AKW131046:AKW131049 AKW196568:AKW196577 AKW196582:AKW196585 AKW262104:AKW262113 AKW262118:AKW262121 AKW327640:AKW327649 AKW327654:AKW327657 AKW393176:AKW393185 AKW393190:AKW393193 AKW458712:AKW458721 AKW458726:AKW458729 AKW524248:AKW524257 AKW524262:AKW524265 AKW589784:AKW589793 AKW589798:AKW589801 AKW655320:AKW655329 AKW655334:AKW655337 AKW720856:AKW720865 AKW720870:AKW720873 AKW786392:AKW786401 AKW786406:AKW786409 AKW851928:AKW851937 AKW851942:AKW851945 AKW917464:AKW917473 AKW917478:AKW917481 AKW983000:AKW983009 AKW983014:AKW983017 AUS65496:AUS65505 AUS65510:AUS65513 AUS131032:AUS131041 AUS131046:AUS131049 AUS196568:AUS196577 AUS196582:AUS196585 AUS262104:AUS262113 AUS262118:AUS262121 AUS327640:AUS327649 AUS327654:AUS327657 AUS393176:AUS393185 AUS393190:AUS393193 AUS458712:AUS458721 AUS458726:AUS458729 AUS524248:AUS524257 AUS524262:AUS524265 AUS589784:AUS589793 AUS589798:AUS589801 AUS655320:AUS655329 AUS655334:AUS655337 AUS720856:AUS720865 AUS720870:AUS720873 AUS786392:AUS786401 AUS786406:AUS786409 AUS851928:AUS851937 AUS851942:AUS851945 AUS917464:AUS917473 AUS917478:AUS917481 AUS983000:AUS983009 AUS983014:AUS983017 BEO65496:BEO65505 BEO65510:BEO65513 BEO131032:BEO131041 BEO131046:BEO131049 BEO196568:BEO196577 BEO196582:BEO196585 BEO262104:BEO262113 BEO262118:BEO262121 BEO327640:BEO327649 BEO327654:BEO327657 BEO393176:BEO393185 BEO393190:BEO393193 BEO458712:BEO458721 BEO458726:BEO458729 BEO524248:BEO524257 BEO524262:BEO524265 BEO589784:BEO589793 BEO589798:BEO589801 BEO655320:BEO655329 BEO655334:BEO655337 BEO720856:BEO720865 BEO720870:BEO720873 BEO786392:BEO786401 BEO786406:BEO786409 BEO851928:BEO851937 BEO851942:BEO851945 BEO917464:BEO917473 BEO917478:BEO917481 BEO983000:BEO983009 BEO983014:BEO983017 BOK65496:BOK65505 BOK65510:BOK65513 BOK131032:BOK131041 BOK131046:BOK131049 BOK196568:BOK196577 BOK196582:BOK196585 BOK262104:BOK262113 BOK262118:BOK262121 BOK327640:BOK327649 BOK327654:BOK327657 BOK393176:BOK393185 BOK393190:BOK393193 BOK458712:BOK458721 BOK458726:BOK458729 BOK524248:BOK524257 BOK524262:BOK524265 BOK589784:BOK589793 BOK589798:BOK589801 BOK655320:BOK655329 BOK655334:BOK655337 BOK720856:BOK720865 BOK720870:BOK720873 BOK786392:BOK786401 BOK786406:BOK786409 BOK851928:BOK851937 BOK851942:BOK851945 BOK917464:BOK917473 BOK917478:BOK917481 BOK983000:BOK983009 BOK983014:BOK983017 BYG65496:BYG65505 BYG65510:BYG65513 BYG131032:BYG131041 BYG131046:BYG131049 BYG196568:BYG196577 BYG196582:BYG196585 BYG262104:BYG262113 BYG262118:BYG262121 BYG327640:BYG327649 BYG327654:BYG327657 BYG393176:BYG393185 BYG393190:BYG393193 BYG458712:BYG458721 BYG458726:BYG458729 BYG524248:BYG524257 BYG524262:BYG524265 BYG589784:BYG589793 BYG589798:BYG589801 BYG655320:BYG655329 BYG655334:BYG655337 BYG720856:BYG720865 BYG720870:BYG720873 BYG786392:BYG786401 BYG786406:BYG786409 BYG851928:BYG851937 BYG851942:BYG851945 BYG917464:BYG917473 BYG917478:BYG917481 BYG983000:BYG983009 BYG983014:BYG983017 CIC65496:CIC65505 CIC65510:CIC65513 CIC131032:CIC131041 CIC131046:CIC131049 CIC196568:CIC196577 CIC196582:CIC196585 CIC262104:CIC262113 CIC262118:CIC262121 CIC327640:CIC327649 CIC327654:CIC327657 CIC393176:CIC393185 CIC393190:CIC393193 CIC458712:CIC458721 CIC458726:CIC458729 CIC524248:CIC524257 CIC524262:CIC524265 CIC589784:CIC589793 CIC589798:CIC589801 CIC655320:CIC655329 CIC655334:CIC655337 CIC720856:CIC720865 CIC720870:CIC720873 CIC786392:CIC786401 CIC786406:CIC786409 CIC851928:CIC851937 CIC851942:CIC851945 CIC917464:CIC917473 CIC917478:CIC917481 CIC983000:CIC983009 CIC983014:CIC983017 CRY65496:CRY65505 CRY65510:CRY65513 CRY131032:CRY131041 CRY131046:CRY131049 CRY196568:CRY196577 CRY196582:CRY196585 CRY262104:CRY262113 CRY262118:CRY262121 CRY327640:CRY327649 CRY327654:CRY327657 CRY393176:CRY393185 CRY393190:CRY393193 CRY458712:CRY458721 CRY458726:CRY458729 CRY524248:CRY524257 CRY524262:CRY524265 CRY589784:CRY589793 CRY589798:CRY589801 CRY655320:CRY655329 CRY655334:CRY655337 CRY720856:CRY720865 CRY720870:CRY720873 CRY786392:CRY786401 CRY786406:CRY786409 CRY851928:CRY851937 CRY851942:CRY851945 CRY917464:CRY917473 CRY917478:CRY917481 CRY983000:CRY983009 CRY983014:CRY983017 DBU65496:DBU65505 DBU65510:DBU65513 DBU131032:DBU131041 DBU131046:DBU131049 DBU196568:DBU196577 DBU196582:DBU196585 DBU262104:DBU262113 DBU262118:DBU262121 DBU327640:DBU327649 DBU327654:DBU327657 DBU393176:DBU393185 DBU393190:DBU393193 DBU458712:DBU458721 DBU458726:DBU458729 DBU524248:DBU524257 DBU524262:DBU524265 DBU589784:DBU589793 DBU589798:DBU589801 DBU655320:DBU655329 DBU655334:DBU655337 DBU720856:DBU720865 DBU720870:DBU720873 DBU786392:DBU786401 DBU786406:DBU786409 DBU851928:DBU851937 DBU851942:DBU851945 DBU917464:DBU917473 DBU917478:DBU917481 DBU983000:DBU983009 DBU983014:DBU983017 DLQ65496:DLQ65505 DLQ65510:DLQ65513 DLQ131032:DLQ131041 DLQ131046:DLQ131049 DLQ196568:DLQ196577 DLQ196582:DLQ196585 DLQ262104:DLQ262113 DLQ262118:DLQ262121 DLQ327640:DLQ327649 DLQ327654:DLQ327657 DLQ393176:DLQ393185 DLQ393190:DLQ393193 DLQ458712:DLQ458721 DLQ458726:DLQ458729 DLQ524248:DLQ524257 DLQ524262:DLQ524265 DLQ589784:DLQ589793 DLQ589798:DLQ589801 DLQ655320:DLQ655329 DLQ655334:DLQ655337 DLQ720856:DLQ720865 DLQ720870:DLQ720873 DLQ786392:DLQ786401 DLQ786406:DLQ786409 DLQ851928:DLQ851937 DLQ851942:DLQ851945 DLQ917464:DLQ917473 DLQ917478:DLQ917481 DLQ983000:DLQ983009 DLQ983014:DLQ983017 DVM65496:DVM65505 DVM65510:DVM65513 DVM131032:DVM131041 DVM131046:DVM131049 DVM196568:DVM196577 DVM196582:DVM196585 DVM262104:DVM262113 DVM262118:DVM262121 DVM327640:DVM327649 DVM327654:DVM327657 DVM393176:DVM393185 DVM393190:DVM393193 DVM458712:DVM458721 DVM458726:DVM458729 DVM524248:DVM524257 DVM524262:DVM524265 DVM589784:DVM589793 DVM589798:DVM589801 DVM655320:DVM655329 DVM655334:DVM655337 DVM720856:DVM720865 DVM720870:DVM720873 DVM786392:DVM786401 DVM786406:DVM786409 DVM851928:DVM851937 DVM851942:DVM851945 DVM917464:DVM917473 DVM917478:DVM917481 DVM983000:DVM983009 DVM983014:DVM983017 EFI65496:EFI65505 EFI65510:EFI65513 EFI131032:EFI131041 EFI131046:EFI131049 EFI196568:EFI196577 EFI196582:EFI196585 EFI262104:EFI262113 EFI262118:EFI262121 EFI327640:EFI327649 EFI327654:EFI327657 EFI393176:EFI393185 EFI393190:EFI393193 EFI458712:EFI458721 EFI458726:EFI458729 EFI524248:EFI524257 EFI524262:EFI524265 EFI589784:EFI589793 EFI589798:EFI589801 EFI655320:EFI655329 EFI655334:EFI655337 EFI720856:EFI720865 EFI720870:EFI720873 EFI786392:EFI786401 EFI786406:EFI786409 EFI851928:EFI851937 EFI851942:EFI851945 EFI917464:EFI917473 EFI917478:EFI917481 EFI983000:EFI983009 EFI983014:EFI983017 EPE65496:EPE65505 EPE65510:EPE65513 EPE131032:EPE131041 EPE131046:EPE131049 EPE196568:EPE196577 EPE196582:EPE196585 EPE262104:EPE262113 EPE262118:EPE262121 EPE327640:EPE327649 EPE327654:EPE327657 EPE393176:EPE393185 EPE393190:EPE393193 EPE458712:EPE458721 EPE458726:EPE458729 EPE524248:EPE524257 EPE524262:EPE524265 EPE589784:EPE589793 EPE589798:EPE589801 EPE655320:EPE655329 EPE655334:EPE655337 EPE720856:EPE720865 EPE720870:EPE720873 EPE786392:EPE786401 EPE786406:EPE786409 EPE851928:EPE851937 EPE851942:EPE851945 EPE917464:EPE917473 EPE917478:EPE917481 EPE983000:EPE983009 EPE983014:EPE983017 EZA65496:EZA65505 EZA65510:EZA65513 EZA131032:EZA131041 EZA131046:EZA131049 EZA196568:EZA196577 EZA196582:EZA196585 EZA262104:EZA262113 EZA262118:EZA262121 EZA327640:EZA327649 EZA327654:EZA327657 EZA393176:EZA393185 EZA393190:EZA393193 EZA458712:EZA458721 EZA458726:EZA458729 EZA524248:EZA524257 EZA524262:EZA524265 EZA589784:EZA589793 EZA589798:EZA589801 EZA655320:EZA655329 EZA655334:EZA655337 EZA720856:EZA720865 EZA720870:EZA720873 EZA786392:EZA786401 EZA786406:EZA786409 EZA851928:EZA851937 EZA851942:EZA851945 EZA917464:EZA917473 EZA917478:EZA917481 EZA983000:EZA983009 EZA983014:EZA983017 FIW65496:FIW65505 FIW65510:FIW65513 FIW131032:FIW131041 FIW131046:FIW131049 FIW196568:FIW196577 FIW196582:FIW196585 FIW262104:FIW262113 FIW262118:FIW262121 FIW327640:FIW327649 FIW327654:FIW327657 FIW393176:FIW393185 FIW393190:FIW393193 FIW458712:FIW458721 FIW458726:FIW458729 FIW524248:FIW524257 FIW524262:FIW524265 FIW589784:FIW589793 FIW589798:FIW589801 FIW655320:FIW655329 FIW655334:FIW655337 FIW720856:FIW720865 FIW720870:FIW720873 FIW786392:FIW786401 FIW786406:FIW786409 FIW851928:FIW851937 FIW851942:FIW851945 FIW917464:FIW917473 FIW917478:FIW917481 FIW983000:FIW983009 FIW983014:FIW983017 FSS65496:FSS65505 FSS65510:FSS65513 FSS131032:FSS131041 FSS131046:FSS131049 FSS196568:FSS196577 FSS196582:FSS196585 FSS262104:FSS262113 FSS262118:FSS262121 FSS327640:FSS327649 FSS327654:FSS327657 FSS393176:FSS393185 FSS393190:FSS393193 FSS458712:FSS458721 FSS458726:FSS458729 FSS524248:FSS524257 FSS524262:FSS524265 FSS589784:FSS589793 FSS589798:FSS589801 FSS655320:FSS655329 FSS655334:FSS655337 FSS720856:FSS720865 FSS720870:FSS720873 FSS786392:FSS786401 FSS786406:FSS786409 FSS851928:FSS851937 FSS851942:FSS851945 FSS917464:FSS917473 FSS917478:FSS917481 FSS983000:FSS983009 FSS983014:FSS983017 GCO65496:GCO65505 GCO65510:GCO65513 GCO131032:GCO131041 GCO131046:GCO131049 GCO196568:GCO196577 GCO196582:GCO196585 GCO262104:GCO262113 GCO262118:GCO262121 GCO327640:GCO327649 GCO327654:GCO327657 GCO393176:GCO393185 GCO393190:GCO393193 GCO458712:GCO458721 GCO458726:GCO458729 GCO524248:GCO524257 GCO524262:GCO524265 GCO589784:GCO589793 GCO589798:GCO589801 GCO655320:GCO655329 GCO655334:GCO655337 GCO720856:GCO720865 GCO720870:GCO720873 GCO786392:GCO786401 GCO786406:GCO786409 GCO851928:GCO851937 GCO851942:GCO851945 GCO917464:GCO917473 GCO917478:GCO917481 GCO983000:GCO983009 GCO983014:GCO983017 GMK65496:GMK65505 GMK65510:GMK65513 GMK131032:GMK131041 GMK131046:GMK131049 GMK196568:GMK196577 GMK196582:GMK196585 GMK262104:GMK262113 GMK262118:GMK262121 GMK327640:GMK327649 GMK327654:GMK327657 GMK393176:GMK393185 GMK393190:GMK393193 GMK458712:GMK458721 GMK458726:GMK458729 GMK524248:GMK524257 GMK524262:GMK524265 GMK589784:GMK589793 GMK589798:GMK589801 GMK655320:GMK655329 GMK655334:GMK655337 GMK720856:GMK720865 GMK720870:GMK720873 GMK786392:GMK786401 GMK786406:GMK786409 GMK851928:GMK851937 GMK851942:GMK851945 GMK917464:GMK917473 GMK917478:GMK917481 GMK983000:GMK983009 GMK983014:GMK983017 GWG65496:GWG65505 GWG65510:GWG65513 GWG131032:GWG131041 GWG131046:GWG131049 GWG196568:GWG196577 GWG196582:GWG196585 GWG262104:GWG262113 GWG262118:GWG262121 GWG327640:GWG327649 GWG327654:GWG327657 GWG393176:GWG393185 GWG393190:GWG393193 GWG458712:GWG458721 GWG458726:GWG458729 GWG524248:GWG524257 GWG524262:GWG524265 GWG589784:GWG589793 GWG589798:GWG589801 GWG655320:GWG655329 GWG655334:GWG655337 GWG720856:GWG720865 GWG720870:GWG720873 GWG786392:GWG786401 GWG786406:GWG786409 GWG851928:GWG851937 GWG851942:GWG851945 GWG917464:GWG917473 GWG917478:GWG917481 GWG983000:GWG983009 GWG983014:GWG983017 HGC65496:HGC65505 HGC65510:HGC65513 HGC131032:HGC131041 HGC131046:HGC131049 HGC196568:HGC196577 HGC196582:HGC196585 HGC262104:HGC262113 HGC262118:HGC262121 HGC327640:HGC327649 HGC327654:HGC327657 HGC393176:HGC393185 HGC393190:HGC393193 HGC458712:HGC458721 HGC458726:HGC458729 HGC524248:HGC524257 HGC524262:HGC524265 HGC589784:HGC589793 HGC589798:HGC589801 HGC655320:HGC655329 HGC655334:HGC655337 HGC720856:HGC720865 HGC720870:HGC720873 HGC786392:HGC786401 HGC786406:HGC786409 HGC851928:HGC851937 HGC851942:HGC851945 HGC917464:HGC917473 HGC917478:HGC917481 HGC983000:HGC983009 HGC983014:HGC983017 HPY65496:HPY65505 HPY65510:HPY65513 HPY131032:HPY131041 HPY131046:HPY131049 HPY196568:HPY196577 HPY196582:HPY196585 HPY262104:HPY262113 HPY262118:HPY262121 HPY327640:HPY327649 HPY327654:HPY327657 HPY393176:HPY393185 HPY393190:HPY393193 HPY458712:HPY458721 HPY458726:HPY458729 HPY524248:HPY524257 HPY524262:HPY524265 HPY589784:HPY589793 HPY589798:HPY589801 HPY655320:HPY655329 HPY655334:HPY655337 HPY720856:HPY720865 HPY720870:HPY720873 HPY786392:HPY786401 HPY786406:HPY786409 HPY851928:HPY851937 HPY851942:HPY851945 HPY917464:HPY917473 HPY917478:HPY917481 HPY983000:HPY983009 HPY983014:HPY983017 HZU65496:HZU65505 HZU65510:HZU65513 HZU131032:HZU131041 HZU131046:HZU131049 HZU196568:HZU196577 HZU196582:HZU196585 HZU262104:HZU262113 HZU262118:HZU262121 HZU327640:HZU327649 HZU327654:HZU327657 HZU393176:HZU393185 HZU393190:HZU393193 HZU458712:HZU458721 HZU458726:HZU458729 HZU524248:HZU524257 HZU524262:HZU524265 HZU589784:HZU589793 HZU589798:HZU589801 HZU655320:HZU655329 HZU655334:HZU655337 HZU720856:HZU720865 HZU720870:HZU720873 HZU786392:HZU786401 HZU786406:HZU786409 HZU851928:HZU851937 HZU851942:HZU851945 HZU917464:HZU917473 HZU917478:HZU917481 HZU983000:HZU983009 HZU983014:HZU983017 IJQ65496:IJQ65505 IJQ65510:IJQ65513 IJQ131032:IJQ131041 IJQ131046:IJQ131049 IJQ196568:IJQ196577 IJQ196582:IJQ196585 IJQ262104:IJQ262113 IJQ262118:IJQ262121 IJQ327640:IJQ327649 IJQ327654:IJQ327657 IJQ393176:IJQ393185 IJQ393190:IJQ393193 IJQ458712:IJQ458721 IJQ458726:IJQ458729 IJQ524248:IJQ524257 IJQ524262:IJQ524265 IJQ589784:IJQ589793 IJQ589798:IJQ589801 IJQ655320:IJQ655329 IJQ655334:IJQ655337 IJQ720856:IJQ720865 IJQ720870:IJQ720873 IJQ786392:IJQ786401 IJQ786406:IJQ786409 IJQ851928:IJQ851937 IJQ851942:IJQ851945 IJQ917464:IJQ917473 IJQ917478:IJQ917481 IJQ983000:IJQ983009 IJQ983014:IJQ983017 ITM65496:ITM65505 ITM65510:ITM65513 ITM131032:ITM131041 ITM131046:ITM131049 ITM196568:ITM196577 ITM196582:ITM196585 ITM262104:ITM262113 ITM262118:ITM262121 ITM327640:ITM327649 ITM327654:ITM327657 ITM393176:ITM393185 ITM393190:ITM393193 ITM458712:ITM458721 ITM458726:ITM458729 ITM524248:ITM524257 ITM524262:ITM524265 ITM589784:ITM589793 ITM589798:ITM589801 ITM655320:ITM655329 ITM655334:ITM655337 ITM720856:ITM720865 ITM720870:ITM720873 ITM786392:ITM786401 ITM786406:ITM786409 ITM851928:ITM851937 ITM851942:ITM851945 ITM917464:ITM917473 ITM917478:ITM917481 ITM983000:ITM983009 ITM983014:ITM983017 JDI65496:JDI65505 JDI65510:JDI65513 JDI131032:JDI131041 JDI131046:JDI131049 JDI196568:JDI196577 JDI196582:JDI196585 JDI262104:JDI262113 JDI262118:JDI262121 JDI327640:JDI327649 JDI327654:JDI327657 JDI393176:JDI393185 JDI393190:JDI393193 JDI458712:JDI458721 JDI458726:JDI458729 JDI524248:JDI524257 JDI524262:JDI524265 JDI589784:JDI589793 JDI589798:JDI589801 JDI655320:JDI655329 JDI655334:JDI655337 JDI720856:JDI720865 JDI720870:JDI720873 JDI786392:JDI786401 JDI786406:JDI786409 JDI851928:JDI851937 JDI851942:JDI851945 JDI917464:JDI917473 JDI917478:JDI917481 JDI983000:JDI983009 JDI983014:JDI983017 JNE65496:JNE65505 JNE65510:JNE65513 JNE131032:JNE131041 JNE131046:JNE131049 JNE196568:JNE196577 JNE196582:JNE196585 JNE262104:JNE262113 JNE262118:JNE262121 JNE327640:JNE327649 JNE327654:JNE327657 JNE393176:JNE393185 JNE393190:JNE393193 JNE458712:JNE458721 JNE458726:JNE458729 JNE524248:JNE524257 JNE524262:JNE524265 JNE589784:JNE589793 JNE589798:JNE589801 JNE655320:JNE655329 JNE655334:JNE655337 JNE720856:JNE720865 JNE720870:JNE720873 JNE786392:JNE786401 JNE786406:JNE786409 JNE851928:JNE851937 JNE851942:JNE851945 JNE917464:JNE917473 JNE917478:JNE917481 JNE983000:JNE983009 JNE983014:JNE983017 JXA65496:JXA65505 JXA65510:JXA65513 JXA131032:JXA131041 JXA131046:JXA131049 JXA196568:JXA196577 JXA196582:JXA196585 JXA262104:JXA262113 JXA262118:JXA262121 JXA327640:JXA327649 JXA327654:JXA327657 JXA393176:JXA393185 JXA393190:JXA393193 JXA458712:JXA458721 JXA458726:JXA458729 JXA524248:JXA524257 JXA524262:JXA524265 JXA589784:JXA589793 JXA589798:JXA589801 JXA655320:JXA655329 JXA655334:JXA655337 JXA720856:JXA720865 JXA720870:JXA720873 JXA786392:JXA786401 JXA786406:JXA786409 JXA851928:JXA851937 JXA851942:JXA851945 JXA917464:JXA917473 JXA917478:JXA917481 JXA983000:JXA983009 JXA983014:JXA983017 KGW65496:KGW65505 KGW65510:KGW65513 KGW131032:KGW131041 KGW131046:KGW131049 KGW196568:KGW196577 KGW196582:KGW196585 KGW262104:KGW262113 KGW262118:KGW262121 KGW327640:KGW327649 KGW327654:KGW327657 KGW393176:KGW393185 KGW393190:KGW393193 KGW458712:KGW458721 KGW458726:KGW458729 KGW524248:KGW524257 KGW524262:KGW524265 KGW589784:KGW589793 KGW589798:KGW589801 KGW655320:KGW655329 KGW655334:KGW655337 KGW720856:KGW720865 KGW720870:KGW720873 KGW786392:KGW786401 KGW786406:KGW786409 KGW851928:KGW851937 KGW851942:KGW851945 KGW917464:KGW917473 KGW917478:KGW917481 KGW983000:KGW983009 KGW983014:KGW983017 KQS65496:KQS65505 KQS65510:KQS65513 KQS131032:KQS131041 KQS131046:KQS131049 KQS196568:KQS196577 KQS196582:KQS196585 KQS262104:KQS262113 KQS262118:KQS262121 KQS327640:KQS327649 KQS327654:KQS327657 KQS393176:KQS393185 KQS393190:KQS393193 KQS458712:KQS458721 KQS458726:KQS458729 KQS524248:KQS524257 KQS524262:KQS524265 KQS589784:KQS589793 KQS589798:KQS589801 KQS655320:KQS655329 KQS655334:KQS655337 KQS720856:KQS720865 KQS720870:KQS720873 KQS786392:KQS786401 KQS786406:KQS786409 KQS851928:KQS851937 KQS851942:KQS851945 KQS917464:KQS917473 KQS917478:KQS917481 KQS983000:KQS983009 KQS983014:KQS983017 LAO65496:LAO65505 LAO65510:LAO65513 LAO131032:LAO131041 LAO131046:LAO131049 LAO196568:LAO196577 LAO196582:LAO196585 LAO262104:LAO262113 LAO262118:LAO262121 LAO327640:LAO327649 LAO327654:LAO327657 LAO393176:LAO393185 LAO393190:LAO393193 LAO458712:LAO458721 LAO458726:LAO458729 LAO524248:LAO524257 LAO524262:LAO524265 LAO589784:LAO589793 LAO589798:LAO589801 LAO655320:LAO655329 LAO655334:LAO655337 LAO720856:LAO720865 LAO720870:LAO720873 LAO786392:LAO786401 LAO786406:LAO786409 LAO851928:LAO851937 LAO851942:LAO851945 LAO917464:LAO917473 LAO917478:LAO917481 LAO983000:LAO983009 LAO983014:LAO983017 LKK65496:LKK65505 LKK65510:LKK65513 LKK131032:LKK131041 LKK131046:LKK131049 LKK196568:LKK196577 LKK196582:LKK196585 LKK262104:LKK262113 LKK262118:LKK262121 LKK327640:LKK327649 LKK327654:LKK327657 LKK393176:LKK393185 LKK393190:LKK393193 LKK458712:LKK458721 LKK458726:LKK458729 LKK524248:LKK524257 LKK524262:LKK524265 LKK589784:LKK589793 LKK589798:LKK589801 LKK655320:LKK655329 LKK655334:LKK655337 LKK720856:LKK720865 LKK720870:LKK720873 LKK786392:LKK786401 LKK786406:LKK786409 LKK851928:LKK851937 LKK851942:LKK851945 LKK917464:LKK917473 LKK917478:LKK917481 LKK983000:LKK983009 LKK983014:LKK983017 LUG65496:LUG65505 LUG65510:LUG65513 LUG131032:LUG131041 LUG131046:LUG131049 LUG196568:LUG196577 LUG196582:LUG196585 LUG262104:LUG262113 LUG262118:LUG262121 LUG327640:LUG327649 LUG327654:LUG327657 LUG393176:LUG393185 LUG393190:LUG393193 LUG458712:LUG458721 LUG458726:LUG458729 LUG524248:LUG524257 LUG524262:LUG524265 LUG589784:LUG589793 LUG589798:LUG589801 LUG655320:LUG655329 LUG655334:LUG655337 LUG720856:LUG720865 LUG720870:LUG720873 LUG786392:LUG786401 LUG786406:LUG786409 LUG851928:LUG851937 LUG851942:LUG851945 LUG917464:LUG917473 LUG917478:LUG917481 LUG983000:LUG983009 LUG983014:LUG983017 MEC65496:MEC65505 MEC65510:MEC65513 MEC131032:MEC131041 MEC131046:MEC131049 MEC196568:MEC196577 MEC196582:MEC196585 MEC262104:MEC262113 MEC262118:MEC262121 MEC327640:MEC327649 MEC327654:MEC327657 MEC393176:MEC393185 MEC393190:MEC393193 MEC458712:MEC458721 MEC458726:MEC458729 MEC524248:MEC524257 MEC524262:MEC524265 MEC589784:MEC589793 MEC589798:MEC589801 MEC655320:MEC655329 MEC655334:MEC655337 MEC720856:MEC720865 MEC720870:MEC720873 MEC786392:MEC786401 MEC786406:MEC786409 MEC851928:MEC851937 MEC851942:MEC851945 MEC917464:MEC917473 MEC917478:MEC917481 MEC983000:MEC983009 MEC983014:MEC983017 MNY65496:MNY65505 MNY65510:MNY65513 MNY131032:MNY131041 MNY131046:MNY131049 MNY196568:MNY196577 MNY196582:MNY196585 MNY262104:MNY262113 MNY262118:MNY262121 MNY327640:MNY327649 MNY327654:MNY327657 MNY393176:MNY393185 MNY393190:MNY393193 MNY458712:MNY458721 MNY458726:MNY458729 MNY524248:MNY524257 MNY524262:MNY524265 MNY589784:MNY589793 MNY589798:MNY589801 MNY655320:MNY655329 MNY655334:MNY655337 MNY720856:MNY720865 MNY720870:MNY720873 MNY786392:MNY786401 MNY786406:MNY786409 MNY851928:MNY851937 MNY851942:MNY851945 MNY917464:MNY917473 MNY917478:MNY917481 MNY983000:MNY983009 MNY983014:MNY983017 MXU65496:MXU65505 MXU65510:MXU65513 MXU131032:MXU131041 MXU131046:MXU131049 MXU196568:MXU196577 MXU196582:MXU196585 MXU262104:MXU262113 MXU262118:MXU262121 MXU327640:MXU327649 MXU327654:MXU327657 MXU393176:MXU393185 MXU393190:MXU393193 MXU458712:MXU458721 MXU458726:MXU458729 MXU524248:MXU524257 MXU524262:MXU524265 MXU589784:MXU589793 MXU589798:MXU589801 MXU655320:MXU655329 MXU655334:MXU655337 MXU720856:MXU720865 MXU720870:MXU720873 MXU786392:MXU786401 MXU786406:MXU786409 MXU851928:MXU851937 MXU851942:MXU851945 MXU917464:MXU917473 MXU917478:MXU917481 MXU983000:MXU983009 MXU983014:MXU983017 NHQ65496:NHQ65505 NHQ65510:NHQ65513 NHQ131032:NHQ131041 NHQ131046:NHQ131049 NHQ196568:NHQ196577 NHQ196582:NHQ196585 NHQ262104:NHQ262113 NHQ262118:NHQ262121 NHQ327640:NHQ327649 NHQ327654:NHQ327657 NHQ393176:NHQ393185 NHQ393190:NHQ393193 NHQ458712:NHQ458721 NHQ458726:NHQ458729 NHQ524248:NHQ524257 NHQ524262:NHQ524265 NHQ589784:NHQ589793 NHQ589798:NHQ589801 NHQ655320:NHQ655329 NHQ655334:NHQ655337 NHQ720856:NHQ720865 NHQ720870:NHQ720873 NHQ786392:NHQ786401 NHQ786406:NHQ786409 NHQ851928:NHQ851937 NHQ851942:NHQ851945 NHQ917464:NHQ917473 NHQ917478:NHQ917481 NHQ983000:NHQ983009 NHQ983014:NHQ983017 NRM65496:NRM65505 NRM65510:NRM65513 NRM131032:NRM131041 NRM131046:NRM131049 NRM196568:NRM196577 NRM196582:NRM196585 NRM262104:NRM262113 NRM262118:NRM262121 NRM327640:NRM327649 NRM327654:NRM327657 NRM393176:NRM393185 NRM393190:NRM393193 NRM458712:NRM458721 NRM458726:NRM458729 NRM524248:NRM524257 NRM524262:NRM524265 NRM589784:NRM589793 NRM589798:NRM589801 NRM655320:NRM655329 NRM655334:NRM655337 NRM720856:NRM720865 NRM720870:NRM720873 NRM786392:NRM786401 NRM786406:NRM786409 NRM851928:NRM851937 NRM851942:NRM851945 NRM917464:NRM917473 NRM917478:NRM917481 NRM983000:NRM983009 NRM983014:NRM983017 OBI65496:OBI65505 OBI65510:OBI65513 OBI131032:OBI131041 OBI131046:OBI131049 OBI196568:OBI196577 OBI196582:OBI196585 OBI262104:OBI262113 OBI262118:OBI262121 OBI327640:OBI327649 OBI327654:OBI327657 OBI393176:OBI393185 OBI393190:OBI393193 OBI458712:OBI458721 OBI458726:OBI458729 OBI524248:OBI524257 OBI524262:OBI524265 OBI589784:OBI589793 OBI589798:OBI589801 OBI655320:OBI655329 OBI655334:OBI655337 OBI720856:OBI720865 OBI720870:OBI720873 OBI786392:OBI786401 OBI786406:OBI786409 OBI851928:OBI851937 OBI851942:OBI851945 OBI917464:OBI917473 OBI917478:OBI917481 OBI983000:OBI983009 OBI983014:OBI983017 OLE65496:OLE65505 OLE65510:OLE65513 OLE131032:OLE131041 OLE131046:OLE131049 OLE196568:OLE196577 OLE196582:OLE196585 OLE262104:OLE262113 OLE262118:OLE262121 OLE327640:OLE327649 OLE327654:OLE327657 OLE393176:OLE393185 OLE393190:OLE393193 OLE458712:OLE458721 OLE458726:OLE458729 OLE524248:OLE524257 OLE524262:OLE524265 OLE589784:OLE589793 OLE589798:OLE589801 OLE655320:OLE655329 OLE655334:OLE655337 OLE720856:OLE720865 OLE720870:OLE720873 OLE786392:OLE786401 OLE786406:OLE786409 OLE851928:OLE851937 OLE851942:OLE851945 OLE917464:OLE917473 OLE917478:OLE917481 OLE983000:OLE983009 OLE983014:OLE983017 OVA65496:OVA65505 OVA65510:OVA65513 OVA131032:OVA131041 OVA131046:OVA131049 OVA196568:OVA196577 OVA196582:OVA196585 OVA262104:OVA262113 OVA262118:OVA262121 OVA327640:OVA327649 OVA327654:OVA327657 OVA393176:OVA393185 OVA393190:OVA393193 OVA458712:OVA458721 OVA458726:OVA458729 OVA524248:OVA524257 OVA524262:OVA524265 OVA589784:OVA589793 OVA589798:OVA589801 OVA655320:OVA655329 OVA655334:OVA655337 OVA720856:OVA720865 OVA720870:OVA720873 OVA786392:OVA786401 OVA786406:OVA786409 OVA851928:OVA851937 OVA851942:OVA851945 OVA917464:OVA917473 OVA917478:OVA917481 OVA983000:OVA983009 OVA983014:OVA983017 PEW65496:PEW65505 PEW65510:PEW65513 PEW131032:PEW131041 PEW131046:PEW131049 PEW196568:PEW196577 PEW196582:PEW196585 PEW262104:PEW262113 PEW262118:PEW262121 PEW327640:PEW327649 PEW327654:PEW327657 PEW393176:PEW393185 PEW393190:PEW393193 PEW458712:PEW458721 PEW458726:PEW458729 PEW524248:PEW524257 PEW524262:PEW524265 PEW589784:PEW589793 PEW589798:PEW589801 PEW655320:PEW655329 PEW655334:PEW655337 PEW720856:PEW720865 PEW720870:PEW720873 PEW786392:PEW786401 PEW786406:PEW786409 PEW851928:PEW851937 PEW851942:PEW851945 PEW917464:PEW917473 PEW917478:PEW917481 PEW983000:PEW983009 PEW983014:PEW983017 POS65496:POS65505 POS65510:POS65513 POS131032:POS131041 POS131046:POS131049 POS196568:POS196577 POS196582:POS196585 POS262104:POS262113 POS262118:POS262121 POS327640:POS327649 POS327654:POS327657 POS393176:POS393185 POS393190:POS393193 POS458712:POS458721 POS458726:POS458729 POS524248:POS524257 POS524262:POS524265 POS589784:POS589793 POS589798:POS589801 POS655320:POS655329 POS655334:POS655337 POS720856:POS720865 POS720870:POS720873 POS786392:POS786401 POS786406:POS786409 POS851928:POS851937 POS851942:POS851945 POS917464:POS917473 POS917478:POS917481 POS983000:POS983009 POS983014:POS983017 PYO65496:PYO65505 PYO65510:PYO65513 PYO131032:PYO131041 PYO131046:PYO131049 PYO196568:PYO196577 PYO196582:PYO196585 PYO262104:PYO262113 PYO262118:PYO262121 PYO327640:PYO327649 PYO327654:PYO327657 PYO393176:PYO393185 PYO393190:PYO393193 PYO458712:PYO458721 PYO458726:PYO458729 PYO524248:PYO524257 PYO524262:PYO524265 PYO589784:PYO589793 PYO589798:PYO589801 PYO655320:PYO655329 PYO655334:PYO655337 PYO720856:PYO720865 PYO720870:PYO720873 PYO786392:PYO786401 PYO786406:PYO786409 PYO851928:PYO851937 PYO851942:PYO851945 PYO917464:PYO917473 PYO917478:PYO917481 PYO983000:PYO983009 PYO983014:PYO983017 QIK65496:QIK65505 QIK65510:QIK65513 QIK131032:QIK131041 QIK131046:QIK131049 QIK196568:QIK196577 QIK196582:QIK196585 QIK262104:QIK262113 QIK262118:QIK262121 QIK327640:QIK327649 QIK327654:QIK327657 QIK393176:QIK393185 QIK393190:QIK393193 QIK458712:QIK458721 QIK458726:QIK458729 QIK524248:QIK524257 QIK524262:QIK524265 QIK589784:QIK589793 QIK589798:QIK589801 QIK655320:QIK655329 QIK655334:QIK655337 QIK720856:QIK720865 QIK720870:QIK720873 QIK786392:QIK786401 QIK786406:QIK786409 QIK851928:QIK851937 QIK851942:QIK851945 QIK917464:QIK917473 QIK917478:QIK917481 QIK983000:QIK983009 QIK983014:QIK983017 QSG65496:QSG65505 QSG65510:QSG65513 QSG131032:QSG131041 QSG131046:QSG131049 QSG196568:QSG196577 QSG196582:QSG196585 QSG262104:QSG262113 QSG262118:QSG262121 QSG327640:QSG327649 QSG327654:QSG327657 QSG393176:QSG393185 QSG393190:QSG393193 QSG458712:QSG458721 QSG458726:QSG458729 QSG524248:QSG524257 QSG524262:QSG524265 QSG589784:QSG589793 QSG589798:QSG589801 QSG655320:QSG655329 QSG655334:QSG655337 QSG720856:QSG720865 QSG720870:QSG720873 QSG786392:QSG786401 QSG786406:QSG786409 QSG851928:QSG851937 QSG851942:QSG851945 QSG917464:QSG917473 QSG917478:QSG917481 QSG983000:QSG983009 QSG983014:QSG983017 RCC65496:RCC65505 RCC65510:RCC65513 RCC131032:RCC131041 RCC131046:RCC131049 RCC196568:RCC196577 RCC196582:RCC196585 RCC262104:RCC262113 RCC262118:RCC262121 RCC327640:RCC327649 RCC327654:RCC327657 RCC393176:RCC393185 RCC393190:RCC393193 RCC458712:RCC458721 RCC458726:RCC458729 RCC524248:RCC524257 RCC524262:RCC524265 RCC589784:RCC589793 RCC589798:RCC589801 RCC655320:RCC655329 RCC655334:RCC655337 RCC720856:RCC720865 RCC720870:RCC720873 RCC786392:RCC786401 RCC786406:RCC786409 RCC851928:RCC851937 RCC851942:RCC851945 RCC917464:RCC917473 RCC917478:RCC917481 RCC983000:RCC983009 RCC983014:RCC983017 RLY65496:RLY65505 RLY65510:RLY65513 RLY131032:RLY131041 RLY131046:RLY131049 RLY196568:RLY196577 RLY196582:RLY196585 RLY262104:RLY262113 RLY262118:RLY262121 RLY327640:RLY327649 RLY327654:RLY327657 RLY393176:RLY393185 RLY393190:RLY393193 RLY458712:RLY458721 RLY458726:RLY458729 RLY524248:RLY524257 RLY524262:RLY524265 RLY589784:RLY589793 RLY589798:RLY589801 RLY655320:RLY655329 RLY655334:RLY655337 RLY720856:RLY720865 RLY720870:RLY720873 RLY786392:RLY786401 RLY786406:RLY786409 RLY851928:RLY851937 RLY851942:RLY851945 RLY917464:RLY917473 RLY917478:RLY917481 RLY983000:RLY983009 RLY983014:RLY983017 RVU65496:RVU65505 RVU65510:RVU65513 RVU131032:RVU131041 RVU131046:RVU131049 RVU196568:RVU196577 RVU196582:RVU196585 RVU262104:RVU262113 RVU262118:RVU262121 RVU327640:RVU327649 RVU327654:RVU327657 RVU393176:RVU393185 RVU393190:RVU393193 RVU458712:RVU458721 RVU458726:RVU458729 RVU524248:RVU524257 RVU524262:RVU524265 RVU589784:RVU589793 RVU589798:RVU589801 RVU655320:RVU655329 RVU655334:RVU655337 RVU720856:RVU720865 RVU720870:RVU720873 RVU786392:RVU786401 RVU786406:RVU786409 RVU851928:RVU851937 RVU851942:RVU851945 RVU917464:RVU917473 RVU917478:RVU917481 RVU983000:RVU983009 RVU983014:RVU983017 SFQ65496:SFQ65505 SFQ65510:SFQ65513 SFQ131032:SFQ131041 SFQ131046:SFQ131049 SFQ196568:SFQ196577 SFQ196582:SFQ196585 SFQ262104:SFQ262113 SFQ262118:SFQ262121 SFQ327640:SFQ327649 SFQ327654:SFQ327657 SFQ393176:SFQ393185 SFQ393190:SFQ393193 SFQ458712:SFQ458721 SFQ458726:SFQ458729 SFQ524248:SFQ524257 SFQ524262:SFQ524265 SFQ589784:SFQ589793 SFQ589798:SFQ589801 SFQ655320:SFQ655329 SFQ655334:SFQ655337 SFQ720856:SFQ720865 SFQ720870:SFQ720873 SFQ786392:SFQ786401 SFQ786406:SFQ786409 SFQ851928:SFQ851937 SFQ851942:SFQ851945 SFQ917464:SFQ917473 SFQ917478:SFQ917481 SFQ983000:SFQ983009 SFQ983014:SFQ983017 SPM65496:SPM65505 SPM65510:SPM65513 SPM131032:SPM131041 SPM131046:SPM131049 SPM196568:SPM196577 SPM196582:SPM196585 SPM262104:SPM262113 SPM262118:SPM262121 SPM327640:SPM327649 SPM327654:SPM327657 SPM393176:SPM393185 SPM393190:SPM393193 SPM458712:SPM458721 SPM458726:SPM458729 SPM524248:SPM524257 SPM524262:SPM524265 SPM589784:SPM589793 SPM589798:SPM589801 SPM655320:SPM655329 SPM655334:SPM655337 SPM720856:SPM720865 SPM720870:SPM720873 SPM786392:SPM786401 SPM786406:SPM786409 SPM851928:SPM851937 SPM851942:SPM851945 SPM917464:SPM917473 SPM917478:SPM917481 SPM983000:SPM983009 SPM983014:SPM983017 SZI65496:SZI65505 SZI65510:SZI65513 SZI131032:SZI131041 SZI131046:SZI131049 SZI196568:SZI196577 SZI196582:SZI196585 SZI262104:SZI262113 SZI262118:SZI262121 SZI327640:SZI327649 SZI327654:SZI327657 SZI393176:SZI393185 SZI393190:SZI393193 SZI458712:SZI458721 SZI458726:SZI458729 SZI524248:SZI524257 SZI524262:SZI524265 SZI589784:SZI589793 SZI589798:SZI589801 SZI655320:SZI655329 SZI655334:SZI655337 SZI720856:SZI720865 SZI720870:SZI720873 SZI786392:SZI786401 SZI786406:SZI786409 SZI851928:SZI851937 SZI851942:SZI851945 SZI917464:SZI917473 SZI917478:SZI917481 SZI983000:SZI983009 SZI983014:SZI983017 TJE65496:TJE65505 TJE65510:TJE65513 TJE131032:TJE131041 TJE131046:TJE131049 TJE196568:TJE196577 TJE196582:TJE196585 TJE262104:TJE262113 TJE262118:TJE262121 TJE327640:TJE327649 TJE327654:TJE327657 TJE393176:TJE393185 TJE393190:TJE393193 TJE458712:TJE458721 TJE458726:TJE458729 TJE524248:TJE524257 TJE524262:TJE524265 TJE589784:TJE589793 TJE589798:TJE589801 TJE655320:TJE655329 TJE655334:TJE655337 TJE720856:TJE720865 TJE720870:TJE720873 TJE786392:TJE786401 TJE786406:TJE786409 TJE851928:TJE851937 TJE851942:TJE851945 TJE917464:TJE917473 TJE917478:TJE917481 TJE983000:TJE983009 TJE983014:TJE983017 TTA65496:TTA65505 TTA65510:TTA65513 TTA131032:TTA131041 TTA131046:TTA131049 TTA196568:TTA196577 TTA196582:TTA196585 TTA262104:TTA262113 TTA262118:TTA262121 TTA327640:TTA327649 TTA327654:TTA327657 TTA393176:TTA393185 TTA393190:TTA393193 TTA458712:TTA458721 TTA458726:TTA458729 TTA524248:TTA524257 TTA524262:TTA524265 TTA589784:TTA589793 TTA589798:TTA589801 TTA655320:TTA655329 TTA655334:TTA655337 TTA720856:TTA720865 TTA720870:TTA720873 TTA786392:TTA786401 TTA786406:TTA786409 TTA851928:TTA851937 TTA851942:TTA851945 TTA917464:TTA917473 TTA917478:TTA917481 TTA983000:TTA983009 TTA983014:TTA983017 UCW65496:UCW65505 UCW65510:UCW65513 UCW131032:UCW131041 UCW131046:UCW131049 UCW196568:UCW196577 UCW196582:UCW196585 UCW262104:UCW262113 UCW262118:UCW262121 UCW327640:UCW327649 UCW327654:UCW327657 UCW393176:UCW393185 UCW393190:UCW393193 UCW458712:UCW458721 UCW458726:UCW458729 UCW524248:UCW524257 UCW524262:UCW524265 UCW589784:UCW589793 UCW589798:UCW589801 UCW655320:UCW655329 UCW655334:UCW655337 UCW720856:UCW720865 UCW720870:UCW720873 UCW786392:UCW786401 UCW786406:UCW786409 UCW851928:UCW851937 UCW851942:UCW851945 UCW917464:UCW917473 UCW917478:UCW917481 UCW983000:UCW983009 UCW983014:UCW983017 UMS65496:UMS65505 UMS65510:UMS65513 UMS131032:UMS131041 UMS131046:UMS131049 UMS196568:UMS196577 UMS196582:UMS196585 UMS262104:UMS262113 UMS262118:UMS262121 UMS327640:UMS327649 UMS327654:UMS327657 UMS393176:UMS393185 UMS393190:UMS393193 UMS458712:UMS458721 UMS458726:UMS458729 UMS524248:UMS524257 UMS524262:UMS524265 UMS589784:UMS589793 UMS589798:UMS589801 UMS655320:UMS655329 UMS655334:UMS655337 UMS720856:UMS720865 UMS720870:UMS720873 UMS786392:UMS786401 UMS786406:UMS786409 UMS851928:UMS851937 UMS851942:UMS851945 UMS917464:UMS917473 UMS917478:UMS917481 UMS983000:UMS983009 UMS983014:UMS983017 UWO65496:UWO65505 UWO65510:UWO65513 UWO131032:UWO131041 UWO131046:UWO131049 UWO196568:UWO196577 UWO196582:UWO196585 UWO262104:UWO262113 UWO262118:UWO262121 UWO327640:UWO327649 UWO327654:UWO327657 UWO393176:UWO393185 UWO393190:UWO393193 UWO458712:UWO458721 UWO458726:UWO458729 UWO524248:UWO524257 UWO524262:UWO524265 UWO589784:UWO589793 UWO589798:UWO589801 UWO655320:UWO655329 UWO655334:UWO655337 UWO720856:UWO720865 UWO720870:UWO720873 UWO786392:UWO786401 UWO786406:UWO786409 UWO851928:UWO851937 UWO851942:UWO851945 UWO917464:UWO917473 UWO917478:UWO917481 UWO983000:UWO983009 UWO983014:UWO983017 VGK65496:VGK65505 VGK65510:VGK65513 VGK131032:VGK131041 VGK131046:VGK131049 VGK196568:VGK196577 VGK196582:VGK196585 VGK262104:VGK262113 VGK262118:VGK262121 VGK327640:VGK327649 VGK327654:VGK327657 VGK393176:VGK393185 VGK393190:VGK393193 VGK458712:VGK458721 VGK458726:VGK458729 VGK524248:VGK524257 VGK524262:VGK524265 VGK589784:VGK589793 VGK589798:VGK589801 VGK655320:VGK655329 VGK655334:VGK655337 VGK720856:VGK720865 VGK720870:VGK720873 VGK786392:VGK786401 VGK786406:VGK786409 VGK851928:VGK851937 VGK851942:VGK851945 VGK917464:VGK917473 VGK917478:VGK917481 VGK983000:VGK983009 VGK983014:VGK983017 VQG65496:VQG65505 VQG65510:VQG65513 VQG131032:VQG131041 VQG131046:VQG131049 VQG196568:VQG196577 VQG196582:VQG196585 VQG262104:VQG262113 VQG262118:VQG262121 VQG327640:VQG327649 VQG327654:VQG327657 VQG393176:VQG393185 VQG393190:VQG393193 VQG458712:VQG458721 VQG458726:VQG458729 VQG524248:VQG524257 VQG524262:VQG524265 VQG589784:VQG589793 VQG589798:VQG589801 VQG655320:VQG655329 VQG655334:VQG655337 VQG720856:VQG720865 VQG720870:VQG720873 VQG786392:VQG786401 VQG786406:VQG786409 VQG851928:VQG851937 VQG851942:VQG851945 VQG917464:VQG917473 VQG917478:VQG917481 VQG983000:VQG983009 VQG983014:VQG983017 WAC65496:WAC65505 WAC65510:WAC65513 WAC131032:WAC131041 WAC131046:WAC131049 WAC196568:WAC196577 WAC196582:WAC196585 WAC262104:WAC262113 WAC262118:WAC262121 WAC327640:WAC327649 WAC327654:WAC327657 WAC393176:WAC393185 WAC393190:WAC393193 WAC458712:WAC458721 WAC458726:WAC458729 WAC524248:WAC524257 WAC524262:WAC524265 WAC589784:WAC589793 WAC589798:WAC589801 WAC655320:WAC655329 WAC655334:WAC655337 WAC720856:WAC720865 WAC720870:WAC720873 WAC786392:WAC786401 WAC786406:WAC786409 WAC851928:WAC851937 WAC851942:WAC851945 WAC917464:WAC917473 WAC917478:WAC917481 WAC983000:WAC983009 WAC983014:WAC983017 WJY65496:WJY65505 WJY65510:WJY65513 WJY131032:WJY131041 WJY131046:WJY131049 WJY196568:WJY196577 WJY196582:WJY196585 WJY262104:WJY262113 WJY262118:WJY262121 WJY327640:WJY327649 WJY327654:WJY327657 WJY393176:WJY393185 WJY393190:WJY393193 WJY458712:WJY458721 WJY458726:WJY458729 WJY524248:WJY524257 WJY524262:WJY524265 WJY589784:WJY589793 WJY589798:WJY589801 WJY655320:WJY655329 WJY655334:WJY655337 WJY720856:WJY720865 WJY720870:WJY720873 WJY786392:WJY786401 WJY786406:WJY786409 WJY851928:WJY851937 WJY851942:WJY851945 WJY917464:WJY917473 WJY917478:WJY917481 WJY983000:WJY983009 WJY983014:WJY983017 WTU65496:WTU65505 WTU65510:WTU65513 WTU131032:WTU131041 WTU131046:WTU131049 WTU196568:WTU196577 WTU196582:WTU196585 WTU262104:WTU262113 WTU262118:WTU262121 WTU327640:WTU327649 WTU327654:WTU327657 WTU393176:WTU393185 WTU393190:WTU393193 WTU458712:WTU458721 WTU458726:WTU458729 WTU524248:WTU524257 WTU524262:WTU524265 WTU589784:WTU589793 WTU589798:WTU589801 WTU655320:WTU655329 WTU655334:WTU655337 WTU720856:WTU720865 WTU720870:WTU720873 WTU786392:WTU786401 WTU786406:WTU786409 WTU851928:WTU851937 WTU851942:WTU851945 WTU917464:WTU917473 WTU917478:WTU917481 WTU983000:WTU983009 WTU983014:WTU983017">
      <formula1>-800000000000</formula1>
      <formula2>1000000000000</formula2>
    </dataValidation>
  </dataValidations>
  <printOptions horizontalCentered="1"/>
  <pageMargins left="0.747916666666667" right="0.55" top="0.826388888888889" bottom="0.629166666666667" header="0.118055555555556" footer="0.118055555555556"/>
  <pageSetup paperSize="9" orientation="portrait" useFirstPageNumber="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showGridLines="0" showZeros="0" zoomScale="93" zoomScaleNormal="93" workbookViewId="0">
      <selection activeCell="A1" sqref="A1"/>
    </sheetView>
  </sheetViews>
  <sheetFormatPr defaultColWidth="9" defaultRowHeight="14.25" outlineLevelCol="5"/>
  <cols>
    <col min="1" max="1" width="41" style="57" customWidth="1"/>
    <col min="2" max="3" width="21.375" style="57" customWidth="1"/>
    <col min="4" max="214" width="9" style="57"/>
    <col min="215" max="215" width="55.125" style="57" customWidth="1"/>
    <col min="216" max="216" width="31.875" style="57" customWidth="1"/>
    <col min="217" max="470" width="9" style="57"/>
    <col min="471" max="471" width="55.125" style="57" customWidth="1"/>
    <col min="472" max="472" width="31.875" style="57" customWidth="1"/>
    <col min="473" max="726" width="9" style="57"/>
    <col min="727" max="727" width="55.125" style="57" customWidth="1"/>
    <col min="728" max="728" width="31.875" style="57" customWidth="1"/>
    <col min="729" max="982" width="9" style="57"/>
    <col min="983" max="983" width="55.125" style="57" customWidth="1"/>
    <col min="984" max="984" width="31.875" style="57" customWidth="1"/>
    <col min="985" max="1238" width="9" style="57"/>
    <col min="1239" max="1239" width="55.125" style="57" customWidth="1"/>
    <col min="1240" max="1240" width="31.875" style="57" customWidth="1"/>
    <col min="1241" max="1494" width="9" style="57"/>
    <col min="1495" max="1495" width="55.125" style="57" customWidth="1"/>
    <col min="1496" max="1496" width="31.875" style="57" customWidth="1"/>
    <col min="1497" max="1750" width="9" style="57"/>
    <col min="1751" max="1751" width="55.125" style="57" customWidth="1"/>
    <col min="1752" max="1752" width="31.875" style="57" customWidth="1"/>
    <col min="1753" max="2006" width="9" style="57"/>
    <col min="2007" max="2007" width="55.125" style="57" customWidth="1"/>
    <col min="2008" max="2008" width="31.875" style="57" customWidth="1"/>
    <col min="2009" max="2262" width="9" style="57"/>
    <col min="2263" max="2263" width="55.125" style="57" customWidth="1"/>
    <col min="2264" max="2264" width="31.875" style="57" customWidth="1"/>
    <col min="2265" max="2518" width="9" style="57"/>
    <col min="2519" max="2519" width="55.125" style="57" customWidth="1"/>
    <col min="2520" max="2520" width="31.875" style="57" customWidth="1"/>
    <col min="2521" max="2774" width="9" style="57"/>
    <col min="2775" max="2775" width="55.125" style="57" customWidth="1"/>
    <col min="2776" max="2776" width="31.875" style="57" customWidth="1"/>
    <col min="2777" max="3030" width="9" style="57"/>
    <col min="3031" max="3031" width="55.125" style="57" customWidth="1"/>
    <col min="3032" max="3032" width="31.875" style="57" customWidth="1"/>
    <col min="3033" max="3286" width="9" style="57"/>
    <col min="3287" max="3287" width="55.125" style="57" customWidth="1"/>
    <col min="3288" max="3288" width="31.875" style="57" customWidth="1"/>
    <col min="3289" max="3542" width="9" style="57"/>
    <col min="3543" max="3543" width="55.125" style="57" customWidth="1"/>
    <col min="3544" max="3544" width="31.875" style="57" customWidth="1"/>
    <col min="3545" max="3798" width="9" style="57"/>
    <col min="3799" max="3799" width="55.125" style="57" customWidth="1"/>
    <col min="3800" max="3800" width="31.875" style="57" customWidth="1"/>
    <col min="3801" max="4054" width="9" style="57"/>
    <col min="4055" max="4055" width="55.125" style="57" customWidth="1"/>
    <col min="4056" max="4056" width="31.875" style="57" customWidth="1"/>
    <col min="4057" max="4310" width="9" style="57"/>
    <col min="4311" max="4311" width="55.125" style="57" customWidth="1"/>
    <col min="4312" max="4312" width="31.875" style="57" customWidth="1"/>
    <col min="4313" max="4566" width="9" style="57"/>
    <col min="4567" max="4567" width="55.125" style="57" customWidth="1"/>
    <col min="4568" max="4568" width="31.875" style="57" customWidth="1"/>
    <col min="4569" max="4822" width="9" style="57"/>
    <col min="4823" max="4823" width="55.125" style="57" customWidth="1"/>
    <col min="4824" max="4824" width="31.875" style="57" customWidth="1"/>
    <col min="4825" max="5078" width="9" style="57"/>
    <col min="5079" max="5079" width="55.125" style="57" customWidth="1"/>
    <col min="5080" max="5080" width="31.875" style="57" customWidth="1"/>
    <col min="5081" max="5334" width="9" style="57"/>
    <col min="5335" max="5335" width="55.125" style="57" customWidth="1"/>
    <col min="5336" max="5336" width="31.875" style="57" customWidth="1"/>
    <col min="5337" max="5590" width="9" style="57"/>
    <col min="5591" max="5591" width="55.125" style="57" customWidth="1"/>
    <col min="5592" max="5592" width="31.875" style="57" customWidth="1"/>
    <col min="5593" max="5846" width="9" style="57"/>
    <col min="5847" max="5847" width="55.125" style="57" customWidth="1"/>
    <col min="5848" max="5848" width="31.875" style="57" customWidth="1"/>
    <col min="5849" max="6102" width="9" style="57"/>
    <col min="6103" max="6103" width="55.125" style="57" customWidth="1"/>
    <col min="6104" max="6104" width="31.875" style="57" customWidth="1"/>
    <col min="6105" max="6358" width="9" style="57"/>
    <col min="6359" max="6359" width="55.125" style="57" customWidth="1"/>
    <col min="6360" max="6360" width="31.875" style="57" customWidth="1"/>
    <col min="6361" max="6614" width="9" style="57"/>
    <col min="6615" max="6615" width="55.125" style="57" customWidth="1"/>
    <col min="6616" max="6616" width="31.875" style="57" customWidth="1"/>
    <col min="6617" max="6870" width="9" style="57"/>
    <col min="6871" max="6871" width="55.125" style="57" customWidth="1"/>
    <col min="6872" max="6872" width="31.875" style="57" customWidth="1"/>
    <col min="6873" max="7126" width="9" style="57"/>
    <col min="7127" max="7127" width="55.125" style="57" customWidth="1"/>
    <col min="7128" max="7128" width="31.875" style="57" customWidth="1"/>
    <col min="7129" max="7382" width="9" style="57"/>
    <col min="7383" max="7383" width="55.125" style="57" customWidth="1"/>
    <col min="7384" max="7384" width="31.875" style="57" customWidth="1"/>
    <col min="7385" max="7638" width="9" style="57"/>
    <col min="7639" max="7639" width="55.125" style="57" customWidth="1"/>
    <col min="7640" max="7640" width="31.875" style="57" customWidth="1"/>
    <col min="7641" max="7894" width="9" style="57"/>
    <col min="7895" max="7895" width="55.125" style="57" customWidth="1"/>
    <col min="7896" max="7896" width="31.875" style="57" customWidth="1"/>
    <col min="7897" max="8150" width="9" style="57"/>
    <col min="8151" max="8151" width="55.125" style="57" customWidth="1"/>
    <col min="8152" max="8152" width="31.875" style="57" customWidth="1"/>
    <col min="8153" max="8406" width="9" style="57"/>
    <col min="8407" max="8407" width="55.125" style="57" customWidth="1"/>
    <col min="8408" max="8408" width="31.875" style="57" customWidth="1"/>
    <col min="8409" max="8662" width="9" style="57"/>
    <col min="8663" max="8663" width="55.125" style="57" customWidth="1"/>
    <col min="8664" max="8664" width="31.875" style="57" customWidth="1"/>
    <col min="8665" max="8918" width="9" style="57"/>
    <col min="8919" max="8919" width="55.125" style="57" customWidth="1"/>
    <col min="8920" max="8920" width="31.875" style="57" customWidth="1"/>
    <col min="8921" max="9174" width="9" style="57"/>
    <col min="9175" max="9175" width="55.125" style="57" customWidth="1"/>
    <col min="9176" max="9176" width="31.875" style="57" customWidth="1"/>
    <col min="9177" max="9430" width="9" style="57"/>
    <col min="9431" max="9431" width="55.125" style="57" customWidth="1"/>
    <col min="9432" max="9432" width="31.875" style="57" customWidth="1"/>
    <col min="9433" max="9686" width="9" style="57"/>
    <col min="9687" max="9687" width="55.125" style="57" customWidth="1"/>
    <col min="9688" max="9688" width="31.875" style="57" customWidth="1"/>
    <col min="9689" max="9942" width="9" style="57"/>
    <col min="9943" max="9943" width="55.125" style="57" customWidth="1"/>
    <col min="9944" max="9944" width="31.875" style="57" customWidth="1"/>
    <col min="9945" max="10198" width="9" style="57"/>
    <col min="10199" max="10199" width="55.125" style="57" customWidth="1"/>
    <col min="10200" max="10200" width="31.875" style="57" customWidth="1"/>
    <col min="10201" max="10454" width="9" style="57"/>
    <col min="10455" max="10455" width="55.125" style="57" customWidth="1"/>
    <col min="10456" max="10456" width="31.875" style="57" customWidth="1"/>
    <col min="10457" max="10710" width="9" style="57"/>
    <col min="10711" max="10711" width="55.125" style="57" customWidth="1"/>
    <col min="10712" max="10712" width="31.875" style="57" customWidth="1"/>
    <col min="10713" max="10966" width="9" style="57"/>
    <col min="10967" max="10967" width="55.125" style="57" customWidth="1"/>
    <col min="10968" max="10968" width="31.875" style="57" customWidth="1"/>
    <col min="10969" max="11222" width="9" style="57"/>
    <col min="11223" max="11223" width="55.125" style="57" customWidth="1"/>
    <col min="11224" max="11224" width="31.875" style="57" customWidth="1"/>
    <col min="11225" max="11478" width="9" style="57"/>
    <col min="11479" max="11479" width="55.125" style="57" customWidth="1"/>
    <col min="11480" max="11480" width="31.875" style="57" customWidth="1"/>
    <col min="11481" max="11734" width="9" style="57"/>
    <col min="11735" max="11735" width="55.125" style="57" customWidth="1"/>
    <col min="11736" max="11736" width="31.875" style="57" customWidth="1"/>
    <col min="11737" max="11990" width="9" style="57"/>
    <col min="11991" max="11991" width="55.125" style="57" customWidth="1"/>
    <col min="11992" max="11992" width="31.875" style="57" customWidth="1"/>
    <col min="11993" max="12246" width="9" style="57"/>
    <col min="12247" max="12247" width="55.125" style="57" customWidth="1"/>
    <col min="12248" max="12248" width="31.875" style="57" customWidth="1"/>
    <col min="12249" max="12502" width="9" style="57"/>
    <col min="12503" max="12503" width="55.125" style="57" customWidth="1"/>
    <col min="12504" max="12504" width="31.875" style="57" customWidth="1"/>
    <col min="12505" max="12758" width="9" style="57"/>
    <col min="12759" max="12759" width="55.125" style="57" customWidth="1"/>
    <col min="12760" max="12760" width="31.875" style="57" customWidth="1"/>
    <col min="12761" max="13014" width="9" style="57"/>
    <col min="13015" max="13015" width="55.125" style="57" customWidth="1"/>
    <col min="13016" max="13016" width="31.875" style="57" customWidth="1"/>
    <col min="13017" max="13270" width="9" style="57"/>
    <col min="13271" max="13271" width="55.125" style="57" customWidth="1"/>
    <col min="13272" max="13272" width="31.875" style="57" customWidth="1"/>
    <col min="13273" max="13526" width="9" style="57"/>
    <col min="13527" max="13527" width="55.125" style="57" customWidth="1"/>
    <col min="13528" max="13528" width="31.875" style="57" customWidth="1"/>
    <col min="13529" max="13782" width="9" style="57"/>
    <col min="13783" max="13783" width="55.125" style="57" customWidth="1"/>
    <col min="13784" max="13784" width="31.875" style="57" customWidth="1"/>
    <col min="13785" max="14038" width="9" style="57"/>
    <col min="14039" max="14039" width="55.125" style="57" customWidth="1"/>
    <col min="14040" max="14040" width="31.875" style="57" customWidth="1"/>
    <col min="14041" max="14294" width="9" style="57"/>
    <col min="14295" max="14295" width="55.125" style="57" customWidth="1"/>
    <col min="14296" max="14296" width="31.875" style="57" customWidth="1"/>
    <col min="14297" max="14550" width="9" style="57"/>
    <col min="14551" max="14551" width="55.125" style="57" customWidth="1"/>
    <col min="14552" max="14552" width="31.875" style="57" customWidth="1"/>
    <col min="14553" max="14806" width="9" style="57"/>
    <col min="14807" max="14807" width="55.125" style="57" customWidth="1"/>
    <col min="14808" max="14808" width="31.875" style="57" customWidth="1"/>
    <col min="14809" max="15062" width="9" style="57"/>
    <col min="15063" max="15063" width="55.125" style="57" customWidth="1"/>
    <col min="15064" max="15064" width="31.875" style="57" customWidth="1"/>
    <col min="15065" max="15318" width="9" style="57"/>
    <col min="15319" max="15319" width="55.125" style="57" customWidth="1"/>
    <col min="15320" max="15320" width="31.875" style="57" customWidth="1"/>
    <col min="15321" max="15574" width="9" style="57"/>
    <col min="15575" max="15575" width="55.125" style="57" customWidth="1"/>
    <col min="15576" max="15576" width="31.875" style="57" customWidth="1"/>
    <col min="15577" max="15830" width="9" style="57"/>
    <col min="15831" max="15831" width="55.125" style="57" customWidth="1"/>
    <col min="15832" max="15832" width="31.875" style="57" customWidth="1"/>
    <col min="15833" max="16086" width="9" style="57"/>
    <col min="16087" max="16087" width="55.125" style="57" customWidth="1"/>
    <col min="16088" max="16088" width="31.875" style="57" customWidth="1"/>
    <col min="16089" max="16384" width="9" style="57"/>
  </cols>
  <sheetData>
    <row r="1" spans="1:1">
      <c r="A1" s="57" t="s">
        <v>719</v>
      </c>
    </row>
    <row r="2" ht="50.1" customHeight="1" spans="1:3">
      <c r="A2" s="58" t="s">
        <v>720</v>
      </c>
      <c r="B2" s="58"/>
      <c r="C2" s="58"/>
    </row>
    <row r="3" ht="27" customHeight="1" spans="1:3">
      <c r="A3" s="54"/>
      <c r="B3" s="103"/>
      <c r="C3" s="59" t="s">
        <v>73</v>
      </c>
    </row>
    <row r="4" s="54" customFormat="1" ht="50.1" customHeight="1" spans="1:6">
      <c r="A4" s="60" t="s">
        <v>74</v>
      </c>
      <c r="B4" s="104" t="s">
        <v>77</v>
      </c>
      <c r="C4" s="105" t="s">
        <v>721</v>
      </c>
      <c r="F4" s="57"/>
    </row>
    <row r="5" s="54" customFormat="1" ht="50.1" customHeight="1" spans="1:6">
      <c r="A5" s="63"/>
      <c r="B5" s="106"/>
      <c r="C5" s="107"/>
      <c r="F5" s="57"/>
    </row>
    <row r="6" s="56" customFormat="1" ht="54" customHeight="1" spans="1:6">
      <c r="A6" s="108" t="s">
        <v>722</v>
      </c>
      <c r="B6" s="109">
        <f>B7+B8</f>
        <v>16740</v>
      </c>
      <c r="C6" s="110">
        <f>B6/B6</f>
        <v>1</v>
      </c>
      <c r="F6" s="57"/>
    </row>
    <row r="7" s="83" customFormat="1" ht="54" customHeight="1" spans="1:6">
      <c r="A7" s="71" t="s">
        <v>723</v>
      </c>
      <c r="B7" s="111">
        <v>18518</v>
      </c>
      <c r="C7" s="112">
        <f>B7/B6</f>
        <v>1.10621266427718</v>
      </c>
      <c r="F7" s="57"/>
    </row>
    <row r="8" s="83" customFormat="1" ht="54" customHeight="1" spans="1:6">
      <c r="A8" s="71" t="s">
        <v>724</v>
      </c>
      <c r="B8" s="111">
        <v>-1778</v>
      </c>
      <c r="C8" s="112">
        <f>B8/B6</f>
        <v>-0.10621266427718</v>
      </c>
      <c r="F8" s="57"/>
    </row>
    <row r="9" s="83" customFormat="1" ht="54" customHeight="1" spans="1:6">
      <c r="A9" s="113"/>
      <c r="B9" s="111"/>
      <c r="C9" s="112"/>
      <c r="F9" s="57"/>
    </row>
    <row r="10" s="56" customFormat="1" ht="54" customHeight="1" spans="1:6">
      <c r="A10" s="114" t="s">
        <v>725</v>
      </c>
      <c r="B10" s="109">
        <f>B11+B12</f>
        <v>149938</v>
      </c>
      <c r="C10" s="110">
        <f>B10/B10</f>
        <v>1</v>
      </c>
      <c r="F10" s="57"/>
    </row>
    <row r="11" s="55" customFormat="1" ht="54" customHeight="1" spans="1:6">
      <c r="A11" s="71" t="s">
        <v>726</v>
      </c>
      <c r="B11" s="111">
        <v>149581</v>
      </c>
      <c r="C11" s="112">
        <f>B11/B10</f>
        <v>0.997619015859889</v>
      </c>
      <c r="F11" s="57"/>
    </row>
    <row r="12" s="55" customFormat="1" ht="54" customHeight="1" spans="1:6">
      <c r="A12" s="71" t="s">
        <v>727</v>
      </c>
      <c r="B12" s="111">
        <v>357</v>
      </c>
      <c r="C12" s="112">
        <f>B12/B10</f>
        <v>0.00238098414011125</v>
      </c>
      <c r="F12" s="57"/>
    </row>
    <row r="13" ht="54" customHeight="1" spans="1:3">
      <c r="A13" s="115"/>
      <c r="B13" s="116"/>
      <c r="C13" s="117"/>
    </row>
    <row r="14" ht="51" customHeight="1" spans="1:3">
      <c r="A14" s="100" t="s">
        <v>728</v>
      </c>
      <c r="B14" s="100"/>
      <c r="C14" s="100"/>
    </row>
  </sheetData>
  <mergeCells count="5">
    <mergeCell ref="A2:C2"/>
    <mergeCell ref="A14:C14"/>
    <mergeCell ref="A4:A5"/>
    <mergeCell ref="B4:B5"/>
    <mergeCell ref="C4:C5"/>
  </mergeCells>
  <dataValidations count="1">
    <dataValidation type="whole" operator="between" allowBlank="1" showInputMessage="1" showErrorMessage="1" error="不得保留小数" sqref="HH12:HH13 HH65495:HH65504 HH65509:HH65512 HH131031:HH131040 HH131045:HH131048 HH196567:HH196576 HH196581:HH196584 HH262103:HH262112 HH262117:HH262120 HH327639:HH327648 HH327653:HH327656 HH393175:HH393184 HH393189:HH393192 HH458711:HH458720 HH458725:HH458728 HH524247:HH524256 HH524261:HH524264 HH589783:HH589792 HH589797:HH589800 HH655319:HH655328 HH655333:HH655336 HH720855:HH720864 HH720869:HH720872 HH786391:HH786400 HH786405:HH786408 HH851927:HH851936 HH851941:HH851944 HH917463:HH917472 HH917477:HH917480 HH982999:HH983008 HH983013:HH983016 RD12:RD13 RD65495:RD65504 RD65509:RD65512 RD131031:RD131040 RD131045:RD131048 RD196567:RD196576 RD196581:RD196584 RD262103:RD262112 RD262117:RD262120 RD327639:RD327648 RD327653:RD327656 RD393175:RD393184 RD393189:RD393192 RD458711:RD458720 RD458725:RD458728 RD524247:RD524256 RD524261:RD524264 RD589783:RD589792 RD589797:RD589800 RD655319:RD655328 RD655333:RD655336 RD720855:RD720864 RD720869:RD720872 RD786391:RD786400 RD786405:RD786408 RD851927:RD851936 RD851941:RD851944 RD917463:RD917472 RD917477:RD917480 RD982999:RD983008 RD983013:RD983016 AAZ12:AAZ13 AAZ65495:AAZ65504 AAZ65509:AAZ65512 AAZ131031:AAZ131040 AAZ131045:AAZ131048 AAZ196567:AAZ196576 AAZ196581:AAZ196584 AAZ262103:AAZ262112 AAZ262117:AAZ262120 AAZ327639:AAZ327648 AAZ327653:AAZ327656 AAZ393175:AAZ393184 AAZ393189:AAZ393192 AAZ458711:AAZ458720 AAZ458725:AAZ458728 AAZ524247:AAZ524256 AAZ524261:AAZ524264 AAZ589783:AAZ589792 AAZ589797:AAZ589800 AAZ655319:AAZ655328 AAZ655333:AAZ655336 AAZ720855:AAZ720864 AAZ720869:AAZ720872 AAZ786391:AAZ786400 AAZ786405:AAZ786408 AAZ851927:AAZ851936 AAZ851941:AAZ851944 AAZ917463:AAZ917472 AAZ917477:AAZ917480 AAZ982999:AAZ983008 AAZ983013:AAZ983016 AKV12:AKV13 AKV65495:AKV65504 AKV65509:AKV65512 AKV131031:AKV131040 AKV131045:AKV131048 AKV196567:AKV196576 AKV196581:AKV196584 AKV262103:AKV262112 AKV262117:AKV262120 AKV327639:AKV327648 AKV327653:AKV327656 AKV393175:AKV393184 AKV393189:AKV393192 AKV458711:AKV458720 AKV458725:AKV458728 AKV524247:AKV524256 AKV524261:AKV524264 AKV589783:AKV589792 AKV589797:AKV589800 AKV655319:AKV655328 AKV655333:AKV655336 AKV720855:AKV720864 AKV720869:AKV720872 AKV786391:AKV786400 AKV786405:AKV786408 AKV851927:AKV851936 AKV851941:AKV851944 AKV917463:AKV917472 AKV917477:AKV917480 AKV982999:AKV983008 AKV983013:AKV983016 AUR12:AUR13 AUR65495:AUR65504 AUR65509:AUR65512 AUR131031:AUR131040 AUR131045:AUR131048 AUR196567:AUR196576 AUR196581:AUR196584 AUR262103:AUR262112 AUR262117:AUR262120 AUR327639:AUR327648 AUR327653:AUR327656 AUR393175:AUR393184 AUR393189:AUR393192 AUR458711:AUR458720 AUR458725:AUR458728 AUR524247:AUR524256 AUR524261:AUR524264 AUR589783:AUR589792 AUR589797:AUR589800 AUR655319:AUR655328 AUR655333:AUR655336 AUR720855:AUR720864 AUR720869:AUR720872 AUR786391:AUR786400 AUR786405:AUR786408 AUR851927:AUR851936 AUR851941:AUR851944 AUR917463:AUR917472 AUR917477:AUR917480 AUR982999:AUR983008 AUR983013:AUR983016 BEN12:BEN13 BEN65495:BEN65504 BEN65509:BEN65512 BEN131031:BEN131040 BEN131045:BEN131048 BEN196567:BEN196576 BEN196581:BEN196584 BEN262103:BEN262112 BEN262117:BEN262120 BEN327639:BEN327648 BEN327653:BEN327656 BEN393175:BEN393184 BEN393189:BEN393192 BEN458711:BEN458720 BEN458725:BEN458728 BEN524247:BEN524256 BEN524261:BEN524264 BEN589783:BEN589792 BEN589797:BEN589800 BEN655319:BEN655328 BEN655333:BEN655336 BEN720855:BEN720864 BEN720869:BEN720872 BEN786391:BEN786400 BEN786405:BEN786408 BEN851927:BEN851936 BEN851941:BEN851944 BEN917463:BEN917472 BEN917477:BEN917480 BEN982999:BEN983008 BEN983013:BEN983016 BOJ12:BOJ13 BOJ65495:BOJ65504 BOJ65509:BOJ65512 BOJ131031:BOJ131040 BOJ131045:BOJ131048 BOJ196567:BOJ196576 BOJ196581:BOJ196584 BOJ262103:BOJ262112 BOJ262117:BOJ262120 BOJ327639:BOJ327648 BOJ327653:BOJ327656 BOJ393175:BOJ393184 BOJ393189:BOJ393192 BOJ458711:BOJ458720 BOJ458725:BOJ458728 BOJ524247:BOJ524256 BOJ524261:BOJ524264 BOJ589783:BOJ589792 BOJ589797:BOJ589800 BOJ655319:BOJ655328 BOJ655333:BOJ655336 BOJ720855:BOJ720864 BOJ720869:BOJ720872 BOJ786391:BOJ786400 BOJ786405:BOJ786408 BOJ851927:BOJ851936 BOJ851941:BOJ851944 BOJ917463:BOJ917472 BOJ917477:BOJ917480 BOJ982999:BOJ983008 BOJ983013:BOJ983016 BYF12:BYF13 BYF65495:BYF65504 BYF65509:BYF65512 BYF131031:BYF131040 BYF131045:BYF131048 BYF196567:BYF196576 BYF196581:BYF196584 BYF262103:BYF262112 BYF262117:BYF262120 BYF327639:BYF327648 BYF327653:BYF327656 BYF393175:BYF393184 BYF393189:BYF393192 BYF458711:BYF458720 BYF458725:BYF458728 BYF524247:BYF524256 BYF524261:BYF524264 BYF589783:BYF589792 BYF589797:BYF589800 BYF655319:BYF655328 BYF655333:BYF655336 BYF720855:BYF720864 BYF720869:BYF720872 BYF786391:BYF786400 BYF786405:BYF786408 BYF851927:BYF851936 BYF851941:BYF851944 BYF917463:BYF917472 BYF917477:BYF917480 BYF982999:BYF983008 BYF983013:BYF983016 CIB12:CIB13 CIB65495:CIB65504 CIB65509:CIB65512 CIB131031:CIB131040 CIB131045:CIB131048 CIB196567:CIB196576 CIB196581:CIB196584 CIB262103:CIB262112 CIB262117:CIB262120 CIB327639:CIB327648 CIB327653:CIB327656 CIB393175:CIB393184 CIB393189:CIB393192 CIB458711:CIB458720 CIB458725:CIB458728 CIB524247:CIB524256 CIB524261:CIB524264 CIB589783:CIB589792 CIB589797:CIB589800 CIB655319:CIB655328 CIB655333:CIB655336 CIB720855:CIB720864 CIB720869:CIB720872 CIB786391:CIB786400 CIB786405:CIB786408 CIB851927:CIB851936 CIB851941:CIB851944 CIB917463:CIB917472 CIB917477:CIB917480 CIB982999:CIB983008 CIB983013:CIB983016 CRX12:CRX13 CRX65495:CRX65504 CRX65509:CRX65512 CRX131031:CRX131040 CRX131045:CRX131048 CRX196567:CRX196576 CRX196581:CRX196584 CRX262103:CRX262112 CRX262117:CRX262120 CRX327639:CRX327648 CRX327653:CRX327656 CRX393175:CRX393184 CRX393189:CRX393192 CRX458711:CRX458720 CRX458725:CRX458728 CRX524247:CRX524256 CRX524261:CRX524264 CRX589783:CRX589792 CRX589797:CRX589800 CRX655319:CRX655328 CRX655333:CRX655336 CRX720855:CRX720864 CRX720869:CRX720872 CRX786391:CRX786400 CRX786405:CRX786408 CRX851927:CRX851936 CRX851941:CRX851944 CRX917463:CRX917472 CRX917477:CRX917480 CRX982999:CRX983008 CRX983013:CRX983016 DBT12:DBT13 DBT65495:DBT65504 DBT65509:DBT65512 DBT131031:DBT131040 DBT131045:DBT131048 DBT196567:DBT196576 DBT196581:DBT196584 DBT262103:DBT262112 DBT262117:DBT262120 DBT327639:DBT327648 DBT327653:DBT327656 DBT393175:DBT393184 DBT393189:DBT393192 DBT458711:DBT458720 DBT458725:DBT458728 DBT524247:DBT524256 DBT524261:DBT524264 DBT589783:DBT589792 DBT589797:DBT589800 DBT655319:DBT655328 DBT655333:DBT655336 DBT720855:DBT720864 DBT720869:DBT720872 DBT786391:DBT786400 DBT786405:DBT786408 DBT851927:DBT851936 DBT851941:DBT851944 DBT917463:DBT917472 DBT917477:DBT917480 DBT982999:DBT983008 DBT983013:DBT983016 DLP12:DLP13 DLP65495:DLP65504 DLP65509:DLP65512 DLP131031:DLP131040 DLP131045:DLP131048 DLP196567:DLP196576 DLP196581:DLP196584 DLP262103:DLP262112 DLP262117:DLP262120 DLP327639:DLP327648 DLP327653:DLP327656 DLP393175:DLP393184 DLP393189:DLP393192 DLP458711:DLP458720 DLP458725:DLP458728 DLP524247:DLP524256 DLP524261:DLP524264 DLP589783:DLP589792 DLP589797:DLP589800 DLP655319:DLP655328 DLP655333:DLP655336 DLP720855:DLP720864 DLP720869:DLP720872 DLP786391:DLP786400 DLP786405:DLP786408 DLP851927:DLP851936 DLP851941:DLP851944 DLP917463:DLP917472 DLP917477:DLP917480 DLP982999:DLP983008 DLP983013:DLP983016 DVL12:DVL13 DVL65495:DVL65504 DVL65509:DVL65512 DVL131031:DVL131040 DVL131045:DVL131048 DVL196567:DVL196576 DVL196581:DVL196584 DVL262103:DVL262112 DVL262117:DVL262120 DVL327639:DVL327648 DVL327653:DVL327656 DVL393175:DVL393184 DVL393189:DVL393192 DVL458711:DVL458720 DVL458725:DVL458728 DVL524247:DVL524256 DVL524261:DVL524264 DVL589783:DVL589792 DVL589797:DVL589800 DVL655319:DVL655328 DVL655333:DVL655336 DVL720855:DVL720864 DVL720869:DVL720872 DVL786391:DVL786400 DVL786405:DVL786408 DVL851927:DVL851936 DVL851941:DVL851944 DVL917463:DVL917472 DVL917477:DVL917480 DVL982999:DVL983008 DVL983013:DVL983016 EFH12:EFH13 EFH65495:EFH65504 EFH65509:EFH65512 EFH131031:EFH131040 EFH131045:EFH131048 EFH196567:EFH196576 EFH196581:EFH196584 EFH262103:EFH262112 EFH262117:EFH262120 EFH327639:EFH327648 EFH327653:EFH327656 EFH393175:EFH393184 EFH393189:EFH393192 EFH458711:EFH458720 EFH458725:EFH458728 EFH524247:EFH524256 EFH524261:EFH524264 EFH589783:EFH589792 EFH589797:EFH589800 EFH655319:EFH655328 EFH655333:EFH655336 EFH720855:EFH720864 EFH720869:EFH720872 EFH786391:EFH786400 EFH786405:EFH786408 EFH851927:EFH851936 EFH851941:EFH851944 EFH917463:EFH917472 EFH917477:EFH917480 EFH982999:EFH983008 EFH983013:EFH983016 EPD12:EPD13 EPD65495:EPD65504 EPD65509:EPD65512 EPD131031:EPD131040 EPD131045:EPD131048 EPD196567:EPD196576 EPD196581:EPD196584 EPD262103:EPD262112 EPD262117:EPD262120 EPD327639:EPD327648 EPD327653:EPD327656 EPD393175:EPD393184 EPD393189:EPD393192 EPD458711:EPD458720 EPD458725:EPD458728 EPD524247:EPD524256 EPD524261:EPD524264 EPD589783:EPD589792 EPD589797:EPD589800 EPD655319:EPD655328 EPD655333:EPD655336 EPD720855:EPD720864 EPD720869:EPD720872 EPD786391:EPD786400 EPD786405:EPD786408 EPD851927:EPD851936 EPD851941:EPD851944 EPD917463:EPD917472 EPD917477:EPD917480 EPD982999:EPD983008 EPD983013:EPD983016 EYZ12:EYZ13 EYZ65495:EYZ65504 EYZ65509:EYZ65512 EYZ131031:EYZ131040 EYZ131045:EYZ131048 EYZ196567:EYZ196576 EYZ196581:EYZ196584 EYZ262103:EYZ262112 EYZ262117:EYZ262120 EYZ327639:EYZ327648 EYZ327653:EYZ327656 EYZ393175:EYZ393184 EYZ393189:EYZ393192 EYZ458711:EYZ458720 EYZ458725:EYZ458728 EYZ524247:EYZ524256 EYZ524261:EYZ524264 EYZ589783:EYZ589792 EYZ589797:EYZ589800 EYZ655319:EYZ655328 EYZ655333:EYZ655336 EYZ720855:EYZ720864 EYZ720869:EYZ720872 EYZ786391:EYZ786400 EYZ786405:EYZ786408 EYZ851927:EYZ851936 EYZ851941:EYZ851944 EYZ917463:EYZ917472 EYZ917477:EYZ917480 EYZ982999:EYZ983008 EYZ983013:EYZ983016 FIV12:FIV13 FIV65495:FIV65504 FIV65509:FIV65512 FIV131031:FIV131040 FIV131045:FIV131048 FIV196567:FIV196576 FIV196581:FIV196584 FIV262103:FIV262112 FIV262117:FIV262120 FIV327639:FIV327648 FIV327653:FIV327656 FIV393175:FIV393184 FIV393189:FIV393192 FIV458711:FIV458720 FIV458725:FIV458728 FIV524247:FIV524256 FIV524261:FIV524264 FIV589783:FIV589792 FIV589797:FIV589800 FIV655319:FIV655328 FIV655333:FIV655336 FIV720855:FIV720864 FIV720869:FIV720872 FIV786391:FIV786400 FIV786405:FIV786408 FIV851927:FIV851936 FIV851941:FIV851944 FIV917463:FIV917472 FIV917477:FIV917480 FIV982999:FIV983008 FIV983013:FIV983016 FSR12:FSR13 FSR65495:FSR65504 FSR65509:FSR65512 FSR131031:FSR131040 FSR131045:FSR131048 FSR196567:FSR196576 FSR196581:FSR196584 FSR262103:FSR262112 FSR262117:FSR262120 FSR327639:FSR327648 FSR327653:FSR327656 FSR393175:FSR393184 FSR393189:FSR393192 FSR458711:FSR458720 FSR458725:FSR458728 FSR524247:FSR524256 FSR524261:FSR524264 FSR589783:FSR589792 FSR589797:FSR589800 FSR655319:FSR655328 FSR655333:FSR655336 FSR720855:FSR720864 FSR720869:FSR720872 FSR786391:FSR786400 FSR786405:FSR786408 FSR851927:FSR851936 FSR851941:FSR851944 FSR917463:FSR917472 FSR917477:FSR917480 FSR982999:FSR983008 FSR983013:FSR983016 GCN12:GCN13 GCN65495:GCN65504 GCN65509:GCN65512 GCN131031:GCN131040 GCN131045:GCN131048 GCN196567:GCN196576 GCN196581:GCN196584 GCN262103:GCN262112 GCN262117:GCN262120 GCN327639:GCN327648 GCN327653:GCN327656 GCN393175:GCN393184 GCN393189:GCN393192 GCN458711:GCN458720 GCN458725:GCN458728 GCN524247:GCN524256 GCN524261:GCN524264 GCN589783:GCN589792 GCN589797:GCN589800 GCN655319:GCN655328 GCN655333:GCN655336 GCN720855:GCN720864 GCN720869:GCN720872 GCN786391:GCN786400 GCN786405:GCN786408 GCN851927:GCN851936 GCN851941:GCN851944 GCN917463:GCN917472 GCN917477:GCN917480 GCN982999:GCN983008 GCN983013:GCN983016 GMJ12:GMJ13 GMJ65495:GMJ65504 GMJ65509:GMJ65512 GMJ131031:GMJ131040 GMJ131045:GMJ131048 GMJ196567:GMJ196576 GMJ196581:GMJ196584 GMJ262103:GMJ262112 GMJ262117:GMJ262120 GMJ327639:GMJ327648 GMJ327653:GMJ327656 GMJ393175:GMJ393184 GMJ393189:GMJ393192 GMJ458711:GMJ458720 GMJ458725:GMJ458728 GMJ524247:GMJ524256 GMJ524261:GMJ524264 GMJ589783:GMJ589792 GMJ589797:GMJ589800 GMJ655319:GMJ655328 GMJ655333:GMJ655336 GMJ720855:GMJ720864 GMJ720869:GMJ720872 GMJ786391:GMJ786400 GMJ786405:GMJ786408 GMJ851927:GMJ851936 GMJ851941:GMJ851944 GMJ917463:GMJ917472 GMJ917477:GMJ917480 GMJ982999:GMJ983008 GMJ983013:GMJ983016 GWF12:GWF13 GWF65495:GWF65504 GWF65509:GWF65512 GWF131031:GWF131040 GWF131045:GWF131048 GWF196567:GWF196576 GWF196581:GWF196584 GWF262103:GWF262112 GWF262117:GWF262120 GWF327639:GWF327648 GWF327653:GWF327656 GWF393175:GWF393184 GWF393189:GWF393192 GWF458711:GWF458720 GWF458725:GWF458728 GWF524247:GWF524256 GWF524261:GWF524264 GWF589783:GWF589792 GWF589797:GWF589800 GWF655319:GWF655328 GWF655333:GWF655336 GWF720855:GWF720864 GWF720869:GWF720872 GWF786391:GWF786400 GWF786405:GWF786408 GWF851927:GWF851936 GWF851941:GWF851944 GWF917463:GWF917472 GWF917477:GWF917480 GWF982999:GWF983008 GWF983013:GWF983016 HGB12:HGB13 HGB65495:HGB65504 HGB65509:HGB65512 HGB131031:HGB131040 HGB131045:HGB131048 HGB196567:HGB196576 HGB196581:HGB196584 HGB262103:HGB262112 HGB262117:HGB262120 HGB327639:HGB327648 HGB327653:HGB327656 HGB393175:HGB393184 HGB393189:HGB393192 HGB458711:HGB458720 HGB458725:HGB458728 HGB524247:HGB524256 HGB524261:HGB524264 HGB589783:HGB589792 HGB589797:HGB589800 HGB655319:HGB655328 HGB655333:HGB655336 HGB720855:HGB720864 HGB720869:HGB720872 HGB786391:HGB786400 HGB786405:HGB786408 HGB851927:HGB851936 HGB851941:HGB851944 HGB917463:HGB917472 HGB917477:HGB917480 HGB982999:HGB983008 HGB983013:HGB983016 HPX12:HPX13 HPX65495:HPX65504 HPX65509:HPX65512 HPX131031:HPX131040 HPX131045:HPX131048 HPX196567:HPX196576 HPX196581:HPX196584 HPX262103:HPX262112 HPX262117:HPX262120 HPX327639:HPX327648 HPX327653:HPX327656 HPX393175:HPX393184 HPX393189:HPX393192 HPX458711:HPX458720 HPX458725:HPX458728 HPX524247:HPX524256 HPX524261:HPX524264 HPX589783:HPX589792 HPX589797:HPX589800 HPX655319:HPX655328 HPX655333:HPX655336 HPX720855:HPX720864 HPX720869:HPX720872 HPX786391:HPX786400 HPX786405:HPX786408 HPX851927:HPX851936 HPX851941:HPX851944 HPX917463:HPX917472 HPX917477:HPX917480 HPX982999:HPX983008 HPX983013:HPX983016 HZT12:HZT13 HZT65495:HZT65504 HZT65509:HZT65512 HZT131031:HZT131040 HZT131045:HZT131048 HZT196567:HZT196576 HZT196581:HZT196584 HZT262103:HZT262112 HZT262117:HZT262120 HZT327639:HZT327648 HZT327653:HZT327656 HZT393175:HZT393184 HZT393189:HZT393192 HZT458711:HZT458720 HZT458725:HZT458728 HZT524247:HZT524256 HZT524261:HZT524264 HZT589783:HZT589792 HZT589797:HZT589800 HZT655319:HZT655328 HZT655333:HZT655336 HZT720855:HZT720864 HZT720869:HZT720872 HZT786391:HZT786400 HZT786405:HZT786408 HZT851927:HZT851936 HZT851941:HZT851944 HZT917463:HZT917472 HZT917477:HZT917480 HZT982999:HZT983008 HZT983013:HZT983016 IJP12:IJP13 IJP65495:IJP65504 IJP65509:IJP65512 IJP131031:IJP131040 IJP131045:IJP131048 IJP196567:IJP196576 IJP196581:IJP196584 IJP262103:IJP262112 IJP262117:IJP262120 IJP327639:IJP327648 IJP327653:IJP327656 IJP393175:IJP393184 IJP393189:IJP393192 IJP458711:IJP458720 IJP458725:IJP458728 IJP524247:IJP524256 IJP524261:IJP524264 IJP589783:IJP589792 IJP589797:IJP589800 IJP655319:IJP655328 IJP655333:IJP655336 IJP720855:IJP720864 IJP720869:IJP720872 IJP786391:IJP786400 IJP786405:IJP786408 IJP851927:IJP851936 IJP851941:IJP851944 IJP917463:IJP917472 IJP917477:IJP917480 IJP982999:IJP983008 IJP983013:IJP983016 ITL12:ITL13 ITL65495:ITL65504 ITL65509:ITL65512 ITL131031:ITL131040 ITL131045:ITL131048 ITL196567:ITL196576 ITL196581:ITL196584 ITL262103:ITL262112 ITL262117:ITL262120 ITL327639:ITL327648 ITL327653:ITL327656 ITL393175:ITL393184 ITL393189:ITL393192 ITL458711:ITL458720 ITL458725:ITL458728 ITL524247:ITL524256 ITL524261:ITL524264 ITL589783:ITL589792 ITL589797:ITL589800 ITL655319:ITL655328 ITL655333:ITL655336 ITL720855:ITL720864 ITL720869:ITL720872 ITL786391:ITL786400 ITL786405:ITL786408 ITL851927:ITL851936 ITL851941:ITL851944 ITL917463:ITL917472 ITL917477:ITL917480 ITL982999:ITL983008 ITL983013:ITL983016 JDH12:JDH13 JDH65495:JDH65504 JDH65509:JDH65512 JDH131031:JDH131040 JDH131045:JDH131048 JDH196567:JDH196576 JDH196581:JDH196584 JDH262103:JDH262112 JDH262117:JDH262120 JDH327639:JDH327648 JDH327653:JDH327656 JDH393175:JDH393184 JDH393189:JDH393192 JDH458711:JDH458720 JDH458725:JDH458728 JDH524247:JDH524256 JDH524261:JDH524264 JDH589783:JDH589792 JDH589797:JDH589800 JDH655319:JDH655328 JDH655333:JDH655336 JDH720855:JDH720864 JDH720869:JDH720872 JDH786391:JDH786400 JDH786405:JDH786408 JDH851927:JDH851936 JDH851941:JDH851944 JDH917463:JDH917472 JDH917477:JDH917480 JDH982999:JDH983008 JDH983013:JDH983016 JND12:JND13 JND65495:JND65504 JND65509:JND65512 JND131031:JND131040 JND131045:JND131048 JND196567:JND196576 JND196581:JND196584 JND262103:JND262112 JND262117:JND262120 JND327639:JND327648 JND327653:JND327656 JND393175:JND393184 JND393189:JND393192 JND458711:JND458720 JND458725:JND458728 JND524247:JND524256 JND524261:JND524264 JND589783:JND589792 JND589797:JND589800 JND655319:JND655328 JND655333:JND655336 JND720855:JND720864 JND720869:JND720872 JND786391:JND786400 JND786405:JND786408 JND851927:JND851936 JND851941:JND851944 JND917463:JND917472 JND917477:JND917480 JND982999:JND983008 JND983013:JND983016 JWZ12:JWZ13 JWZ65495:JWZ65504 JWZ65509:JWZ65512 JWZ131031:JWZ131040 JWZ131045:JWZ131048 JWZ196567:JWZ196576 JWZ196581:JWZ196584 JWZ262103:JWZ262112 JWZ262117:JWZ262120 JWZ327639:JWZ327648 JWZ327653:JWZ327656 JWZ393175:JWZ393184 JWZ393189:JWZ393192 JWZ458711:JWZ458720 JWZ458725:JWZ458728 JWZ524247:JWZ524256 JWZ524261:JWZ524264 JWZ589783:JWZ589792 JWZ589797:JWZ589800 JWZ655319:JWZ655328 JWZ655333:JWZ655336 JWZ720855:JWZ720864 JWZ720869:JWZ720872 JWZ786391:JWZ786400 JWZ786405:JWZ786408 JWZ851927:JWZ851936 JWZ851941:JWZ851944 JWZ917463:JWZ917472 JWZ917477:JWZ917480 JWZ982999:JWZ983008 JWZ983013:JWZ983016 KGV12:KGV13 KGV65495:KGV65504 KGV65509:KGV65512 KGV131031:KGV131040 KGV131045:KGV131048 KGV196567:KGV196576 KGV196581:KGV196584 KGV262103:KGV262112 KGV262117:KGV262120 KGV327639:KGV327648 KGV327653:KGV327656 KGV393175:KGV393184 KGV393189:KGV393192 KGV458711:KGV458720 KGV458725:KGV458728 KGV524247:KGV524256 KGV524261:KGV524264 KGV589783:KGV589792 KGV589797:KGV589800 KGV655319:KGV655328 KGV655333:KGV655336 KGV720855:KGV720864 KGV720869:KGV720872 KGV786391:KGV786400 KGV786405:KGV786408 KGV851927:KGV851936 KGV851941:KGV851944 KGV917463:KGV917472 KGV917477:KGV917480 KGV982999:KGV983008 KGV983013:KGV983016 KQR12:KQR13 KQR65495:KQR65504 KQR65509:KQR65512 KQR131031:KQR131040 KQR131045:KQR131048 KQR196567:KQR196576 KQR196581:KQR196584 KQR262103:KQR262112 KQR262117:KQR262120 KQR327639:KQR327648 KQR327653:KQR327656 KQR393175:KQR393184 KQR393189:KQR393192 KQR458711:KQR458720 KQR458725:KQR458728 KQR524247:KQR524256 KQR524261:KQR524264 KQR589783:KQR589792 KQR589797:KQR589800 KQR655319:KQR655328 KQR655333:KQR655336 KQR720855:KQR720864 KQR720869:KQR720872 KQR786391:KQR786400 KQR786405:KQR786408 KQR851927:KQR851936 KQR851941:KQR851944 KQR917463:KQR917472 KQR917477:KQR917480 KQR982999:KQR983008 KQR983013:KQR983016 LAN12:LAN13 LAN65495:LAN65504 LAN65509:LAN65512 LAN131031:LAN131040 LAN131045:LAN131048 LAN196567:LAN196576 LAN196581:LAN196584 LAN262103:LAN262112 LAN262117:LAN262120 LAN327639:LAN327648 LAN327653:LAN327656 LAN393175:LAN393184 LAN393189:LAN393192 LAN458711:LAN458720 LAN458725:LAN458728 LAN524247:LAN524256 LAN524261:LAN524264 LAN589783:LAN589792 LAN589797:LAN589800 LAN655319:LAN655328 LAN655333:LAN655336 LAN720855:LAN720864 LAN720869:LAN720872 LAN786391:LAN786400 LAN786405:LAN786408 LAN851927:LAN851936 LAN851941:LAN851944 LAN917463:LAN917472 LAN917477:LAN917480 LAN982999:LAN983008 LAN983013:LAN983016 LKJ12:LKJ13 LKJ65495:LKJ65504 LKJ65509:LKJ65512 LKJ131031:LKJ131040 LKJ131045:LKJ131048 LKJ196567:LKJ196576 LKJ196581:LKJ196584 LKJ262103:LKJ262112 LKJ262117:LKJ262120 LKJ327639:LKJ327648 LKJ327653:LKJ327656 LKJ393175:LKJ393184 LKJ393189:LKJ393192 LKJ458711:LKJ458720 LKJ458725:LKJ458728 LKJ524247:LKJ524256 LKJ524261:LKJ524264 LKJ589783:LKJ589792 LKJ589797:LKJ589800 LKJ655319:LKJ655328 LKJ655333:LKJ655336 LKJ720855:LKJ720864 LKJ720869:LKJ720872 LKJ786391:LKJ786400 LKJ786405:LKJ786408 LKJ851927:LKJ851936 LKJ851941:LKJ851944 LKJ917463:LKJ917472 LKJ917477:LKJ917480 LKJ982999:LKJ983008 LKJ983013:LKJ983016 LUF12:LUF13 LUF65495:LUF65504 LUF65509:LUF65512 LUF131031:LUF131040 LUF131045:LUF131048 LUF196567:LUF196576 LUF196581:LUF196584 LUF262103:LUF262112 LUF262117:LUF262120 LUF327639:LUF327648 LUF327653:LUF327656 LUF393175:LUF393184 LUF393189:LUF393192 LUF458711:LUF458720 LUF458725:LUF458728 LUF524247:LUF524256 LUF524261:LUF524264 LUF589783:LUF589792 LUF589797:LUF589800 LUF655319:LUF655328 LUF655333:LUF655336 LUF720855:LUF720864 LUF720869:LUF720872 LUF786391:LUF786400 LUF786405:LUF786408 LUF851927:LUF851936 LUF851941:LUF851944 LUF917463:LUF917472 LUF917477:LUF917480 LUF982999:LUF983008 LUF983013:LUF983016 MEB12:MEB13 MEB65495:MEB65504 MEB65509:MEB65512 MEB131031:MEB131040 MEB131045:MEB131048 MEB196567:MEB196576 MEB196581:MEB196584 MEB262103:MEB262112 MEB262117:MEB262120 MEB327639:MEB327648 MEB327653:MEB327656 MEB393175:MEB393184 MEB393189:MEB393192 MEB458711:MEB458720 MEB458725:MEB458728 MEB524247:MEB524256 MEB524261:MEB524264 MEB589783:MEB589792 MEB589797:MEB589800 MEB655319:MEB655328 MEB655333:MEB655336 MEB720855:MEB720864 MEB720869:MEB720872 MEB786391:MEB786400 MEB786405:MEB786408 MEB851927:MEB851936 MEB851941:MEB851944 MEB917463:MEB917472 MEB917477:MEB917480 MEB982999:MEB983008 MEB983013:MEB983016 MNX12:MNX13 MNX65495:MNX65504 MNX65509:MNX65512 MNX131031:MNX131040 MNX131045:MNX131048 MNX196567:MNX196576 MNX196581:MNX196584 MNX262103:MNX262112 MNX262117:MNX262120 MNX327639:MNX327648 MNX327653:MNX327656 MNX393175:MNX393184 MNX393189:MNX393192 MNX458711:MNX458720 MNX458725:MNX458728 MNX524247:MNX524256 MNX524261:MNX524264 MNX589783:MNX589792 MNX589797:MNX589800 MNX655319:MNX655328 MNX655333:MNX655336 MNX720855:MNX720864 MNX720869:MNX720872 MNX786391:MNX786400 MNX786405:MNX786408 MNX851927:MNX851936 MNX851941:MNX851944 MNX917463:MNX917472 MNX917477:MNX917480 MNX982999:MNX983008 MNX983013:MNX983016 MXT12:MXT13 MXT65495:MXT65504 MXT65509:MXT65512 MXT131031:MXT131040 MXT131045:MXT131048 MXT196567:MXT196576 MXT196581:MXT196584 MXT262103:MXT262112 MXT262117:MXT262120 MXT327639:MXT327648 MXT327653:MXT327656 MXT393175:MXT393184 MXT393189:MXT393192 MXT458711:MXT458720 MXT458725:MXT458728 MXT524247:MXT524256 MXT524261:MXT524264 MXT589783:MXT589792 MXT589797:MXT589800 MXT655319:MXT655328 MXT655333:MXT655336 MXT720855:MXT720864 MXT720869:MXT720872 MXT786391:MXT786400 MXT786405:MXT786408 MXT851927:MXT851936 MXT851941:MXT851944 MXT917463:MXT917472 MXT917477:MXT917480 MXT982999:MXT983008 MXT983013:MXT983016 NHP12:NHP13 NHP65495:NHP65504 NHP65509:NHP65512 NHP131031:NHP131040 NHP131045:NHP131048 NHP196567:NHP196576 NHP196581:NHP196584 NHP262103:NHP262112 NHP262117:NHP262120 NHP327639:NHP327648 NHP327653:NHP327656 NHP393175:NHP393184 NHP393189:NHP393192 NHP458711:NHP458720 NHP458725:NHP458728 NHP524247:NHP524256 NHP524261:NHP524264 NHP589783:NHP589792 NHP589797:NHP589800 NHP655319:NHP655328 NHP655333:NHP655336 NHP720855:NHP720864 NHP720869:NHP720872 NHP786391:NHP786400 NHP786405:NHP786408 NHP851927:NHP851936 NHP851941:NHP851944 NHP917463:NHP917472 NHP917477:NHP917480 NHP982999:NHP983008 NHP983013:NHP983016 NRL12:NRL13 NRL65495:NRL65504 NRL65509:NRL65512 NRL131031:NRL131040 NRL131045:NRL131048 NRL196567:NRL196576 NRL196581:NRL196584 NRL262103:NRL262112 NRL262117:NRL262120 NRL327639:NRL327648 NRL327653:NRL327656 NRL393175:NRL393184 NRL393189:NRL393192 NRL458711:NRL458720 NRL458725:NRL458728 NRL524247:NRL524256 NRL524261:NRL524264 NRL589783:NRL589792 NRL589797:NRL589800 NRL655319:NRL655328 NRL655333:NRL655336 NRL720855:NRL720864 NRL720869:NRL720872 NRL786391:NRL786400 NRL786405:NRL786408 NRL851927:NRL851936 NRL851941:NRL851944 NRL917463:NRL917472 NRL917477:NRL917480 NRL982999:NRL983008 NRL983013:NRL983016 OBH12:OBH13 OBH65495:OBH65504 OBH65509:OBH65512 OBH131031:OBH131040 OBH131045:OBH131048 OBH196567:OBH196576 OBH196581:OBH196584 OBH262103:OBH262112 OBH262117:OBH262120 OBH327639:OBH327648 OBH327653:OBH327656 OBH393175:OBH393184 OBH393189:OBH393192 OBH458711:OBH458720 OBH458725:OBH458728 OBH524247:OBH524256 OBH524261:OBH524264 OBH589783:OBH589792 OBH589797:OBH589800 OBH655319:OBH655328 OBH655333:OBH655336 OBH720855:OBH720864 OBH720869:OBH720872 OBH786391:OBH786400 OBH786405:OBH786408 OBH851927:OBH851936 OBH851941:OBH851944 OBH917463:OBH917472 OBH917477:OBH917480 OBH982999:OBH983008 OBH983013:OBH983016 OLD12:OLD13 OLD65495:OLD65504 OLD65509:OLD65512 OLD131031:OLD131040 OLD131045:OLD131048 OLD196567:OLD196576 OLD196581:OLD196584 OLD262103:OLD262112 OLD262117:OLD262120 OLD327639:OLD327648 OLD327653:OLD327656 OLD393175:OLD393184 OLD393189:OLD393192 OLD458711:OLD458720 OLD458725:OLD458728 OLD524247:OLD524256 OLD524261:OLD524264 OLD589783:OLD589792 OLD589797:OLD589800 OLD655319:OLD655328 OLD655333:OLD655336 OLD720855:OLD720864 OLD720869:OLD720872 OLD786391:OLD786400 OLD786405:OLD786408 OLD851927:OLD851936 OLD851941:OLD851944 OLD917463:OLD917472 OLD917477:OLD917480 OLD982999:OLD983008 OLD983013:OLD983016 OUZ12:OUZ13 OUZ65495:OUZ65504 OUZ65509:OUZ65512 OUZ131031:OUZ131040 OUZ131045:OUZ131048 OUZ196567:OUZ196576 OUZ196581:OUZ196584 OUZ262103:OUZ262112 OUZ262117:OUZ262120 OUZ327639:OUZ327648 OUZ327653:OUZ327656 OUZ393175:OUZ393184 OUZ393189:OUZ393192 OUZ458711:OUZ458720 OUZ458725:OUZ458728 OUZ524247:OUZ524256 OUZ524261:OUZ524264 OUZ589783:OUZ589792 OUZ589797:OUZ589800 OUZ655319:OUZ655328 OUZ655333:OUZ655336 OUZ720855:OUZ720864 OUZ720869:OUZ720872 OUZ786391:OUZ786400 OUZ786405:OUZ786408 OUZ851927:OUZ851936 OUZ851941:OUZ851944 OUZ917463:OUZ917472 OUZ917477:OUZ917480 OUZ982999:OUZ983008 OUZ983013:OUZ983016 PEV12:PEV13 PEV65495:PEV65504 PEV65509:PEV65512 PEV131031:PEV131040 PEV131045:PEV131048 PEV196567:PEV196576 PEV196581:PEV196584 PEV262103:PEV262112 PEV262117:PEV262120 PEV327639:PEV327648 PEV327653:PEV327656 PEV393175:PEV393184 PEV393189:PEV393192 PEV458711:PEV458720 PEV458725:PEV458728 PEV524247:PEV524256 PEV524261:PEV524264 PEV589783:PEV589792 PEV589797:PEV589800 PEV655319:PEV655328 PEV655333:PEV655336 PEV720855:PEV720864 PEV720869:PEV720872 PEV786391:PEV786400 PEV786405:PEV786408 PEV851927:PEV851936 PEV851941:PEV851944 PEV917463:PEV917472 PEV917477:PEV917480 PEV982999:PEV983008 PEV983013:PEV983016 POR12:POR13 POR65495:POR65504 POR65509:POR65512 POR131031:POR131040 POR131045:POR131048 POR196567:POR196576 POR196581:POR196584 POR262103:POR262112 POR262117:POR262120 POR327639:POR327648 POR327653:POR327656 POR393175:POR393184 POR393189:POR393192 POR458711:POR458720 POR458725:POR458728 POR524247:POR524256 POR524261:POR524264 POR589783:POR589792 POR589797:POR589800 POR655319:POR655328 POR655333:POR655336 POR720855:POR720864 POR720869:POR720872 POR786391:POR786400 POR786405:POR786408 POR851927:POR851936 POR851941:POR851944 POR917463:POR917472 POR917477:POR917480 POR982999:POR983008 POR983013:POR983016 PYN12:PYN13 PYN65495:PYN65504 PYN65509:PYN65512 PYN131031:PYN131040 PYN131045:PYN131048 PYN196567:PYN196576 PYN196581:PYN196584 PYN262103:PYN262112 PYN262117:PYN262120 PYN327639:PYN327648 PYN327653:PYN327656 PYN393175:PYN393184 PYN393189:PYN393192 PYN458711:PYN458720 PYN458725:PYN458728 PYN524247:PYN524256 PYN524261:PYN524264 PYN589783:PYN589792 PYN589797:PYN589800 PYN655319:PYN655328 PYN655333:PYN655336 PYN720855:PYN720864 PYN720869:PYN720872 PYN786391:PYN786400 PYN786405:PYN786408 PYN851927:PYN851936 PYN851941:PYN851944 PYN917463:PYN917472 PYN917477:PYN917480 PYN982999:PYN983008 PYN983013:PYN983016 QIJ12:QIJ13 QIJ65495:QIJ65504 QIJ65509:QIJ65512 QIJ131031:QIJ131040 QIJ131045:QIJ131048 QIJ196567:QIJ196576 QIJ196581:QIJ196584 QIJ262103:QIJ262112 QIJ262117:QIJ262120 QIJ327639:QIJ327648 QIJ327653:QIJ327656 QIJ393175:QIJ393184 QIJ393189:QIJ393192 QIJ458711:QIJ458720 QIJ458725:QIJ458728 QIJ524247:QIJ524256 QIJ524261:QIJ524264 QIJ589783:QIJ589792 QIJ589797:QIJ589800 QIJ655319:QIJ655328 QIJ655333:QIJ655336 QIJ720855:QIJ720864 QIJ720869:QIJ720872 QIJ786391:QIJ786400 QIJ786405:QIJ786408 QIJ851927:QIJ851936 QIJ851941:QIJ851944 QIJ917463:QIJ917472 QIJ917477:QIJ917480 QIJ982999:QIJ983008 QIJ983013:QIJ983016 QSF12:QSF13 QSF65495:QSF65504 QSF65509:QSF65512 QSF131031:QSF131040 QSF131045:QSF131048 QSF196567:QSF196576 QSF196581:QSF196584 QSF262103:QSF262112 QSF262117:QSF262120 QSF327639:QSF327648 QSF327653:QSF327656 QSF393175:QSF393184 QSF393189:QSF393192 QSF458711:QSF458720 QSF458725:QSF458728 QSF524247:QSF524256 QSF524261:QSF524264 QSF589783:QSF589792 QSF589797:QSF589800 QSF655319:QSF655328 QSF655333:QSF655336 QSF720855:QSF720864 QSF720869:QSF720872 QSF786391:QSF786400 QSF786405:QSF786408 QSF851927:QSF851936 QSF851941:QSF851944 QSF917463:QSF917472 QSF917477:QSF917480 QSF982999:QSF983008 QSF983013:QSF983016 RCB12:RCB13 RCB65495:RCB65504 RCB65509:RCB65512 RCB131031:RCB131040 RCB131045:RCB131048 RCB196567:RCB196576 RCB196581:RCB196584 RCB262103:RCB262112 RCB262117:RCB262120 RCB327639:RCB327648 RCB327653:RCB327656 RCB393175:RCB393184 RCB393189:RCB393192 RCB458711:RCB458720 RCB458725:RCB458728 RCB524247:RCB524256 RCB524261:RCB524264 RCB589783:RCB589792 RCB589797:RCB589800 RCB655319:RCB655328 RCB655333:RCB655336 RCB720855:RCB720864 RCB720869:RCB720872 RCB786391:RCB786400 RCB786405:RCB786408 RCB851927:RCB851936 RCB851941:RCB851944 RCB917463:RCB917472 RCB917477:RCB917480 RCB982999:RCB983008 RCB983013:RCB983016 RLX12:RLX13 RLX65495:RLX65504 RLX65509:RLX65512 RLX131031:RLX131040 RLX131045:RLX131048 RLX196567:RLX196576 RLX196581:RLX196584 RLX262103:RLX262112 RLX262117:RLX262120 RLX327639:RLX327648 RLX327653:RLX327656 RLX393175:RLX393184 RLX393189:RLX393192 RLX458711:RLX458720 RLX458725:RLX458728 RLX524247:RLX524256 RLX524261:RLX524264 RLX589783:RLX589792 RLX589797:RLX589800 RLX655319:RLX655328 RLX655333:RLX655336 RLX720855:RLX720864 RLX720869:RLX720872 RLX786391:RLX786400 RLX786405:RLX786408 RLX851927:RLX851936 RLX851941:RLX851944 RLX917463:RLX917472 RLX917477:RLX917480 RLX982999:RLX983008 RLX983013:RLX983016 RVT12:RVT13 RVT65495:RVT65504 RVT65509:RVT65512 RVT131031:RVT131040 RVT131045:RVT131048 RVT196567:RVT196576 RVT196581:RVT196584 RVT262103:RVT262112 RVT262117:RVT262120 RVT327639:RVT327648 RVT327653:RVT327656 RVT393175:RVT393184 RVT393189:RVT393192 RVT458711:RVT458720 RVT458725:RVT458728 RVT524247:RVT524256 RVT524261:RVT524264 RVT589783:RVT589792 RVT589797:RVT589800 RVT655319:RVT655328 RVT655333:RVT655336 RVT720855:RVT720864 RVT720869:RVT720872 RVT786391:RVT786400 RVT786405:RVT786408 RVT851927:RVT851936 RVT851941:RVT851944 RVT917463:RVT917472 RVT917477:RVT917480 RVT982999:RVT983008 RVT983013:RVT983016 SFP12:SFP13 SFP65495:SFP65504 SFP65509:SFP65512 SFP131031:SFP131040 SFP131045:SFP131048 SFP196567:SFP196576 SFP196581:SFP196584 SFP262103:SFP262112 SFP262117:SFP262120 SFP327639:SFP327648 SFP327653:SFP327656 SFP393175:SFP393184 SFP393189:SFP393192 SFP458711:SFP458720 SFP458725:SFP458728 SFP524247:SFP524256 SFP524261:SFP524264 SFP589783:SFP589792 SFP589797:SFP589800 SFP655319:SFP655328 SFP655333:SFP655336 SFP720855:SFP720864 SFP720869:SFP720872 SFP786391:SFP786400 SFP786405:SFP786408 SFP851927:SFP851936 SFP851941:SFP851944 SFP917463:SFP917472 SFP917477:SFP917480 SFP982999:SFP983008 SFP983013:SFP983016 SPL12:SPL13 SPL65495:SPL65504 SPL65509:SPL65512 SPL131031:SPL131040 SPL131045:SPL131048 SPL196567:SPL196576 SPL196581:SPL196584 SPL262103:SPL262112 SPL262117:SPL262120 SPL327639:SPL327648 SPL327653:SPL327656 SPL393175:SPL393184 SPL393189:SPL393192 SPL458711:SPL458720 SPL458725:SPL458728 SPL524247:SPL524256 SPL524261:SPL524264 SPL589783:SPL589792 SPL589797:SPL589800 SPL655319:SPL655328 SPL655333:SPL655336 SPL720855:SPL720864 SPL720869:SPL720872 SPL786391:SPL786400 SPL786405:SPL786408 SPL851927:SPL851936 SPL851941:SPL851944 SPL917463:SPL917472 SPL917477:SPL917480 SPL982999:SPL983008 SPL983013:SPL983016 SZH12:SZH13 SZH65495:SZH65504 SZH65509:SZH65512 SZH131031:SZH131040 SZH131045:SZH131048 SZH196567:SZH196576 SZH196581:SZH196584 SZH262103:SZH262112 SZH262117:SZH262120 SZH327639:SZH327648 SZH327653:SZH327656 SZH393175:SZH393184 SZH393189:SZH393192 SZH458711:SZH458720 SZH458725:SZH458728 SZH524247:SZH524256 SZH524261:SZH524264 SZH589783:SZH589792 SZH589797:SZH589800 SZH655319:SZH655328 SZH655333:SZH655336 SZH720855:SZH720864 SZH720869:SZH720872 SZH786391:SZH786400 SZH786405:SZH786408 SZH851927:SZH851936 SZH851941:SZH851944 SZH917463:SZH917472 SZH917477:SZH917480 SZH982999:SZH983008 SZH983013:SZH983016 TJD12:TJD13 TJD65495:TJD65504 TJD65509:TJD65512 TJD131031:TJD131040 TJD131045:TJD131048 TJD196567:TJD196576 TJD196581:TJD196584 TJD262103:TJD262112 TJD262117:TJD262120 TJD327639:TJD327648 TJD327653:TJD327656 TJD393175:TJD393184 TJD393189:TJD393192 TJD458711:TJD458720 TJD458725:TJD458728 TJD524247:TJD524256 TJD524261:TJD524264 TJD589783:TJD589792 TJD589797:TJD589800 TJD655319:TJD655328 TJD655333:TJD655336 TJD720855:TJD720864 TJD720869:TJD720872 TJD786391:TJD786400 TJD786405:TJD786408 TJD851927:TJD851936 TJD851941:TJD851944 TJD917463:TJD917472 TJD917477:TJD917480 TJD982999:TJD983008 TJD983013:TJD983016 TSZ12:TSZ13 TSZ65495:TSZ65504 TSZ65509:TSZ65512 TSZ131031:TSZ131040 TSZ131045:TSZ131048 TSZ196567:TSZ196576 TSZ196581:TSZ196584 TSZ262103:TSZ262112 TSZ262117:TSZ262120 TSZ327639:TSZ327648 TSZ327653:TSZ327656 TSZ393175:TSZ393184 TSZ393189:TSZ393192 TSZ458711:TSZ458720 TSZ458725:TSZ458728 TSZ524247:TSZ524256 TSZ524261:TSZ524264 TSZ589783:TSZ589792 TSZ589797:TSZ589800 TSZ655319:TSZ655328 TSZ655333:TSZ655336 TSZ720855:TSZ720864 TSZ720869:TSZ720872 TSZ786391:TSZ786400 TSZ786405:TSZ786408 TSZ851927:TSZ851936 TSZ851941:TSZ851944 TSZ917463:TSZ917472 TSZ917477:TSZ917480 TSZ982999:TSZ983008 TSZ983013:TSZ983016 UCV12:UCV13 UCV65495:UCV65504 UCV65509:UCV65512 UCV131031:UCV131040 UCV131045:UCV131048 UCV196567:UCV196576 UCV196581:UCV196584 UCV262103:UCV262112 UCV262117:UCV262120 UCV327639:UCV327648 UCV327653:UCV327656 UCV393175:UCV393184 UCV393189:UCV393192 UCV458711:UCV458720 UCV458725:UCV458728 UCV524247:UCV524256 UCV524261:UCV524264 UCV589783:UCV589792 UCV589797:UCV589800 UCV655319:UCV655328 UCV655333:UCV655336 UCV720855:UCV720864 UCV720869:UCV720872 UCV786391:UCV786400 UCV786405:UCV786408 UCV851927:UCV851936 UCV851941:UCV851944 UCV917463:UCV917472 UCV917477:UCV917480 UCV982999:UCV983008 UCV983013:UCV983016 UMR12:UMR13 UMR65495:UMR65504 UMR65509:UMR65512 UMR131031:UMR131040 UMR131045:UMR131048 UMR196567:UMR196576 UMR196581:UMR196584 UMR262103:UMR262112 UMR262117:UMR262120 UMR327639:UMR327648 UMR327653:UMR327656 UMR393175:UMR393184 UMR393189:UMR393192 UMR458711:UMR458720 UMR458725:UMR458728 UMR524247:UMR524256 UMR524261:UMR524264 UMR589783:UMR589792 UMR589797:UMR589800 UMR655319:UMR655328 UMR655333:UMR655336 UMR720855:UMR720864 UMR720869:UMR720872 UMR786391:UMR786400 UMR786405:UMR786408 UMR851927:UMR851936 UMR851941:UMR851944 UMR917463:UMR917472 UMR917477:UMR917480 UMR982999:UMR983008 UMR983013:UMR983016 UWN12:UWN13 UWN65495:UWN65504 UWN65509:UWN65512 UWN131031:UWN131040 UWN131045:UWN131048 UWN196567:UWN196576 UWN196581:UWN196584 UWN262103:UWN262112 UWN262117:UWN262120 UWN327639:UWN327648 UWN327653:UWN327656 UWN393175:UWN393184 UWN393189:UWN393192 UWN458711:UWN458720 UWN458725:UWN458728 UWN524247:UWN524256 UWN524261:UWN524264 UWN589783:UWN589792 UWN589797:UWN589800 UWN655319:UWN655328 UWN655333:UWN655336 UWN720855:UWN720864 UWN720869:UWN720872 UWN786391:UWN786400 UWN786405:UWN786408 UWN851927:UWN851936 UWN851941:UWN851944 UWN917463:UWN917472 UWN917477:UWN917480 UWN982999:UWN983008 UWN983013:UWN983016 VGJ12:VGJ13 VGJ65495:VGJ65504 VGJ65509:VGJ65512 VGJ131031:VGJ131040 VGJ131045:VGJ131048 VGJ196567:VGJ196576 VGJ196581:VGJ196584 VGJ262103:VGJ262112 VGJ262117:VGJ262120 VGJ327639:VGJ327648 VGJ327653:VGJ327656 VGJ393175:VGJ393184 VGJ393189:VGJ393192 VGJ458711:VGJ458720 VGJ458725:VGJ458728 VGJ524247:VGJ524256 VGJ524261:VGJ524264 VGJ589783:VGJ589792 VGJ589797:VGJ589800 VGJ655319:VGJ655328 VGJ655333:VGJ655336 VGJ720855:VGJ720864 VGJ720869:VGJ720872 VGJ786391:VGJ786400 VGJ786405:VGJ786408 VGJ851927:VGJ851936 VGJ851941:VGJ851944 VGJ917463:VGJ917472 VGJ917477:VGJ917480 VGJ982999:VGJ983008 VGJ983013:VGJ983016 VQF12:VQF13 VQF65495:VQF65504 VQF65509:VQF65512 VQF131031:VQF131040 VQF131045:VQF131048 VQF196567:VQF196576 VQF196581:VQF196584 VQF262103:VQF262112 VQF262117:VQF262120 VQF327639:VQF327648 VQF327653:VQF327656 VQF393175:VQF393184 VQF393189:VQF393192 VQF458711:VQF458720 VQF458725:VQF458728 VQF524247:VQF524256 VQF524261:VQF524264 VQF589783:VQF589792 VQF589797:VQF589800 VQF655319:VQF655328 VQF655333:VQF655336 VQF720855:VQF720864 VQF720869:VQF720872 VQF786391:VQF786400 VQF786405:VQF786408 VQF851927:VQF851936 VQF851941:VQF851944 VQF917463:VQF917472 VQF917477:VQF917480 VQF982999:VQF983008 VQF983013:VQF983016 WAB12:WAB13 WAB65495:WAB65504 WAB65509:WAB65512 WAB131031:WAB131040 WAB131045:WAB131048 WAB196567:WAB196576 WAB196581:WAB196584 WAB262103:WAB262112 WAB262117:WAB262120 WAB327639:WAB327648 WAB327653:WAB327656 WAB393175:WAB393184 WAB393189:WAB393192 WAB458711:WAB458720 WAB458725:WAB458728 WAB524247:WAB524256 WAB524261:WAB524264 WAB589783:WAB589792 WAB589797:WAB589800 WAB655319:WAB655328 WAB655333:WAB655336 WAB720855:WAB720864 WAB720869:WAB720872 WAB786391:WAB786400 WAB786405:WAB786408 WAB851927:WAB851936 WAB851941:WAB851944 WAB917463:WAB917472 WAB917477:WAB917480 WAB982999:WAB983008 WAB983013:WAB983016 WJX12:WJX13 WJX65495:WJX65504 WJX65509:WJX65512 WJX131031:WJX131040 WJX131045:WJX131048 WJX196567:WJX196576 WJX196581:WJX196584 WJX262103:WJX262112 WJX262117:WJX262120 WJX327639:WJX327648 WJX327653:WJX327656 WJX393175:WJX393184 WJX393189:WJX393192 WJX458711:WJX458720 WJX458725:WJX458728 WJX524247:WJX524256 WJX524261:WJX524264 WJX589783:WJX589792 WJX589797:WJX589800 WJX655319:WJX655328 WJX655333:WJX655336 WJX720855:WJX720864 WJX720869:WJX720872 WJX786391:WJX786400 WJX786405:WJX786408 WJX851927:WJX851936 WJX851941:WJX851944 WJX917463:WJX917472 WJX917477:WJX917480 WJX982999:WJX983008 WJX983013:WJX983016 WTT12:WTT13 WTT65495:WTT65504 WTT65509:WTT65512 WTT131031:WTT131040 WTT131045:WTT131048 WTT196567:WTT196576 WTT196581:WTT196584 WTT262103:WTT262112 WTT262117:WTT262120 WTT327639:WTT327648 WTT327653:WTT327656 WTT393175:WTT393184 WTT393189:WTT393192 WTT458711:WTT458720 WTT458725:WTT458728 WTT524247:WTT524256 WTT524261:WTT524264 WTT589783:WTT589792 WTT589797:WTT589800 WTT655319:WTT655328 WTT655333:WTT655336 WTT720855:WTT720864 WTT720869:WTT720872 WTT786391:WTT786400 WTT786405:WTT786408 WTT851927:WTT851936 WTT851941:WTT851944 WTT917463:WTT917472 WTT917477:WTT917480 WTT982999:WTT983008 WTT983013:WTT983016">
      <formula1>-800000000000</formula1>
      <formula2>1000000000000</formula2>
    </dataValidation>
  </dataValidations>
  <printOptions horizontalCentered="1"/>
  <pageMargins left="0.747916666666667" right="0.55" top="1.02291666666667" bottom="0.826388888888889" header="0.118055555555556" footer="0.118055555555556"/>
  <pageSetup paperSize="9" orientation="portrait" useFirstPageNumber="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3"/>
  <sheetViews>
    <sheetView showGridLines="0" zoomScale="90" zoomScaleNormal="90" workbookViewId="0">
      <selection activeCell="A1" sqref="A1"/>
    </sheetView>
  </sheetViews>
  <sheetFormatPr defaultColWidth="9" defaultRowHeight="14.25"/>
  <cols>
    <col min="1" max="1" width="31.375" style="57" customWidth="1"/>
    <col min="2" max="3" width="10.625" style="57" customWidth="1"/>
    <col min="4" max="4" width="13.5" style="57" customWidth="1"/>
    <col min="5" max="5" width="12" style="57" customWidth="1"/>
    <col min="6" max="6" width="10.25" style="57" customWidth="1"/>
    <col min="7" max="7" width="9" style="57"/>
    <col min="8" max="8" width="10.375" style="57"/>
    <col min="9" max="9" width="9" style="57"/>
    <col min="10" max="10" width="10.375" style="57"/>
    <col min="11" max="214" width="9" style="57"/>
    <col min="215" max="215" width="55.125" style="57" customWidth="1"/>
    <col min="216" max="216" width="31.875" style="57" customWidth="1"/>
    <col min="217" max="470" width="9" style="57"/>
    <col min="471" max="471" width="55.125" style="57" customWidth="1"/>
    <col min="472" max="472" width="31.875" style="57" customWidth="1"/>
    <col min="473" max="726" width="9" style="57"/>
    <col min="727" max="727" width="55.125" style="57" customWidth="1"/>
    <col min="728" max="728" width="31.875" style="57" customWidth="1"/>
    <col min="729" max="982" width="9" style="57"/>
    <col min="983" max="983" width="55.125" style="57" customWidth="1"/>
    <col min="984" max="984" width="31.875" style="57" customWidth="1"/>
    <col min="985" max="1238" width="9" style="57"/>
    <col min="1239" max="1239" width="55.125" style="57" customWidth="1"/>
    <col min="1240" max="1240" width="31.875" style="57" customWidth="1"/>
    <col min="1241" max="1494" width="9" style="57"/>
    <col min="1495" max="1495" width="55.125" style="57" customWidth="1"/>
    <col min="1496" max="1496" width="31.875" style="57" customWidth="1"/>
    <col min="1497" max="1750" width="9" style="57"/>
    <col min="1751" max="1751" width="55.125" style="57" customWidth="1"/>
    <col min="1752" max="1752" width="31.875" style="57" customWidth="1"/>
    <col min="1753" max="2006" width="9" style="57"/>
    <col min="2007" max="2007" width="55.125" style="57" customWidth="1"/>
    <col min="2008" max="2008" width="31.875" style="57" customWidth="1"/>
    <col min="2009" max="2262" width="9" style="57"/>
    <col min="2263" max="2263" width="55.125" style="57" customWidth="1"/>
    <col min="2264" max="2264" width="31.875" style="57" customWidth="1"/>
    <col min="2265" max="2518" width="9" style="57"/>
    <col min="2519" max="2519" width="55.125" style="57" customWidth="1"/>
    <col min="2520" max="2520" width="31.875" style="57" customWidth="1"/>
    <col min="2521" max="2774" width="9" style="57"/>
    <col min="2775" max="2775" width="55.125" style="57" customWidth="1"/>
    <col min="2776" max="2776" width="31.875" style="57" customWidth="1"/>
    <col min="2777" max="3030" width="9" style="57"/>
    <col min="3031" max="3031" width="55.125" style="57" customWidth="1"/>
    <col min="3032" max="3032" width="31.875" style="57" customWidth="1"/>
    <col min="3033" max="3286" width="9" style="57"/>
    <col min="3287" max="3287" width="55.125" style="57" customWidth="1"/>
    <col min="3288" max="3288" width="31.875" style="57" customWidth="1"/>
    <col min="3289" max="3542" width="9" style="57"/>
    <col min="3543" max="3543" width="55.125" style="57" customWidth="1"/>
    <col min="3544" max="3544" width="31.875" style="57" customWidth="1"/>
    <col min="3545" max="3798" width="9" style="57"/>
    <col min="3799" max="3799" width="55.125" style="57" customWidth="1"/>
    <col min="3800" max="3800" width="31.875" style="57" customWidth="1"/>
    <col min="3801" max="4054" width="9" style="57"/>
    <col min="4055" max="4055" width="55.125" style="57" customWidth="1"/>
    <col min="4056" max="4056" width="31.875" style="57" customWidth="1"/>
    <col min="4057" max="4310" width="9" style="57"/>
    <col min="4311" max="4311" width="55.125" style="57" customWidth="1"/>
    <col min="4312" max="4312" width="31.875" style="57" customWidth="1"/>
    <col min="4313" max="4566" width="9" style="57"/>
    <col min="4567" max="4567" width="55.125" style="57" customWidth="1"/>
    <col min="4568" max="4568" width="31.875" style="57" customWidth="1"/>
    <col min="4569" max="4822" width="9" style="57"/>
    <col min="4823" max="4823" width="55.125" style="57" customWidth="1"/>
    <col min="4824" max="4824" width="31.875" style="57" customWidth="1"/>
    <col min="4825" max="5078" width="9" style="57"/>
    <col min="5079" max="5079" width="55.125" style="57" customWidth="1"/>
    <col min="5080" max="5080" width="31.875" style="57" customWidth="1"/>
    <col min="5081" max="5334" width="9" style="57"/>
    <col min="5335" max="5335" width="55.125" style="57" customWidth="1"/>
    <col min="5336" max="5336" width="31.875" style="57" customWidth="1"/>
    <col min="5337" max="5590" width="9" style="57"/>
    <col min="5591" max="5591" width="55.125" style="57" customWidth="1"/>
    <col min="5592" max="5592" width="31.875" style="57" customWidth="1"/>
    <col min="5593" max="5846" width="9" style="57"/>
    <col min="5847" max="5847" width="55.125" style="57" customWidth="1"/>
    <col min="5848" max="5848" width="31.875" style="57" customWidth="1"/>
    <col min="5849" max="6102" width="9" style="57"/>
    <col min="6103" max="6103" width="55.125" style="57" customWidth="1"/>
    <col min="6104" max="6104" width="31.875" style="57" customWidth="1"/>
    <col min="6105" max="6358" width="9" style="57"/>
    <col min="6359" max="6359" width="55.125" style="57" customWidth="1"/>
    <col min="6360" max="6360" width="31.875" style="57" customWidth="1"/>
    <col min="6361" max="6614" width="9" style="57"/>
    <col min="6615" max="6615" width="55.125" style="57" customWidth="1"/>
    <col min="6616" max="6616" width="31.875" style="57" customWidth="1"/>
    <col min="6617" max="6870" width="9" style="57"/>
    <col min="6871" max="6871" width="55.125" style="57" customWidth="1"/>
    <col min="6872" max="6872" width="31.875" style="57" customWidth="1"/>
    <col min="6873" max="7126" width="9" style="57"/>
    <col min="7127" max="7127" width="55.125" style="57" customWidth="1"/>
    <col min="7128" max="7128" width="31.875" style="57" customWidth="1"/>
    <col min="7129" max="7382" width="9" style="57"/>
    <col min="7383" max="7383" width="55.125" style="57" customWidth="1"/>
    <col min="7384" max="7384" width="31.875" style="57" customWidth="1"/>
    <col min="7385" max="7638" width="9" style="57"/>
    <col min="7639" max="7639" width="55.125" style="57" customWidth="1"/>
    <col min="7640" max="7640" width="31.875" style="57" customWidth="1"/>
    <col min="7641" max="7894" width="9" style="57"/>
    <col min="7895" max="7895" width="55.125" style="57" customWidth="1"/>
    <col min="7896" max="7896" width="31.875" style="57" customWidth="1"/>
    <col min="7897" max="8150" width="9" style="57"/>
    <col min="8151" max="8151" width="55.125" style="57" customWidth="1"/>
    <col min="8152" max="8152" width="31.875" style="57" customWidth="1"/>
    <col min="8153" max="8406" width="9" style="57"/>
    <col min="8407" max="8407" width="55.125" style="57" customWidth="1"/>
    <col min="8408" max="8408" width="31.875" style="57" customWidth="1"/>
    <col min="8409" max="8662" width="9" style="57"/>
    <col min="8663" max="8663" width="55.125" style="57" customWidth="1"/>
    <col min="8664" max="8664" width="31.875" style="57" customWidth="1"/>
    <col min="8665" max="8918" width="9" style="57"/>
    <col min="8919" max="8919" width="55.125" style="57" customWidth="1"/>
    <col min="8920" max="8920" width="31.875" style="57" customWidth="1"/>
    <col min="8921" max="9174" width="9" style="57"/>
    <col min="9175" max="9175" width="55.125" style="57" customWidth="1"/>
    <col min="9176" max="9176" width="31.875" style="57" customWidth="1"/>
    <col min="9177" max="9430" width="9" style="57"/>
    <col min="9431" max="9431" width="55.125" style="57" customWidth="1"/>
    <col min="9432" max="9432" width="31.875" style="57" customWidth="1"/>
    <col min="9433" max="9686" width="9" style="57"/>
    <col min="9687" max="9687" width="55.125" style="57" customWidth="1"/>
    <col min="9688" max="9688" width="31.875" style="57" customWidth="1"/>
    <col min="9689" max="9942" width="9" style="57"/>
    <col min="9943" max="9943" width="55.125" style="57" customWidth="1"/>
    <col min="9944" max="9944" width="31.875" style="57" customWidth="1"/>
    <col min="9945" max="10198" width="9" style="57"/>
    <col min="10199" max="10199" width="55.125" style="57" customWidth="1"/>
    <col min="10200" max="10200" width="31.875" style="57" customWidth="1"/>
    <col min="10201" max="10454" width="9" style="57"/>
    <col min="10455" max="10455" width="55.125" style="57" customWidth="1"/>
    <col min="10456" max="10456" width="31.875" style="57" customWidth="1"/>
    <col min="10457" max="10710" width="9" style="57"/>
    <col min="10711" max="10711" width="55.125" style="57" customWidth="1"/>
    <col min="10712" max="10712" width="31.875" style="57" customWidth="1"/>
    <col min="10713" max="10966" width="9" style="57"/>
    <col min="10967" max="10967" width="55.125" style="57" customWidth="1"/>
    <col min="10968" max="10968" width="31.875" style="57" customWidth="1"/>
    <col min="10969" max="11222" width="9" style="57"/>
    <col min="11223" max="11223" width="55.125" style="57" customWidth="1"/>
    <col min="11224" max="11224" width="31.875" style="57" customWidth="1"/>
    <col min="11225" max="11478" width="9" style="57"/>
    <col min="11479" max="11479" width="55.125" style="57" customWidth="1"/>
    <col min="11480" max="11480" width="31.875" style="57" customWidth="1"/>
    <col min="11481" max="11734" width="9" style="57"/>
    <col min="11735" max="11735" width="55.125" style="57" customWidth="1"/>
    <col min="11736" max="11736" width="31.875" style="57" customWidth="1"/>
    <col min="11737" max="11990" width="9" style="57"/>
    <col min="11991" max="11991" width="55.125" style="57" customWidth="1"/>
    <col min="11992" max="11992" width="31.875" style="57" customWidth="1"/>
    <col min="11993" max="12246" width="9" style="57"/>
    <col min="12247" max="12247" width="55.125" style="57" customWidth="1"/>
    <col min="12248" max="12248" width="31.875" style="57" customWidth="1"/>
    <col min="12249" max="12502" width="9" style="57"/>
    <col min="12503" max="12503" width="55.125" style="57" customWidth="1"/>
    <col min="12504" max="12504" width="31.875" style="57" customWidth="1"/>
    <col min="12505" max="12758" width="9" style="57"/>
    <col min="12759" max="12759" width="55.125" style="57" customWidth="1"/>
    <col min="12760" max="12760" width="31.875" style="57" customWidth="1"/>
    <col min="12761" max="13014" width="9" style="57"/>
    <col min="13015" max="13015" width="55.125" style="57" customWidth="1"/>
    <col min="13016" max="13016" width="31.875" style="57" customWidth="1"/>
    <col min="13017" max="13270" width="9" style="57"/>
    <col min="13271" max="13271" width="55.125" style="57" customWidth="1"/>
    <col min="13272" max="13272" width="31.875" style="57" customWidth="1"/>
    <col min="13273" max="13526" width="9" style="57"/>
    <col min="13527" max="13527" width="55.125" style="57" customWidth="1"/>
    <col min="13528" max="13528" width="31.875" style="57" customWidth="1"/>
    <col min="13529" max="13782" width="9" style="57"/>
    <col min="13783" max="13783" width="55.125" style="57" customWidth="1"/>
    <col min="13784" max="13784" width="31.875" style="57" customWidth="1"/>
    <col min="13785" max="14038" width="9" style="57"/>
    <col min="14039" max="14039" width="55.125" style="57" customWidth="1"/>
    <col min="14040" max="14040" width="31.875" style="57" customWidth="1"/>
    <col min="14041" max="14294" width="9" style="57"/>
    <col min="14295" max="14295" width="55.125" style="57" customWidth="1"/>
    <col min="14296" max="14296" width="31.875" style="57" customWidth="1"/>
    <col min="14297" max="14550" width="9" style="57"/>
    <col min="14551" max="14551" width="55.125" style="57" customWidth="1"/>
    <col min="14552" max="14552" width="31.875" style="57" customWidth="1"/>
    <col min="14553" max="14806" width="9" style="57"/>
    <col min="14807" max="14807" width="55.125" style="57" customWidth="1"/>
    <col min="14808" max="14808" width="31.875" style="57" customWidth="1"/>
    <col min="14809" max="15062" width="9" style="57"/>
    <col min="15063" max="15063" width="55.125" style="57" customWidth="1"/>
    <col min="15064" max="15064" width="31.875" style="57" customWidth="1"/>
    <col min="15065" max="15318" width="9" style="57"/>
    <col min="15319" max="15319" width="55.125" style="57" customWidth="1"/>
    <col min="15320" max="15320" width="31.875" style="57" customWidth="1"/>
    <col min="15321" max="15574" width="9" style="57"/>
    <col min="15575" max="15575" width="55.125" style="57" customWidth="1"/>
    <col min="15576" max="15576" width="31.875" style="57" customWidth="1"/>
    <col min="15577" max="15830" width="9" style="57"/>
    <col min="15831" max="15831" width="55.125" style="57" customWidth="1"/>
    <col min="15832" max="15832" width="31.875" style="57" customWidth="1"/>
    <col min="15833" max="16086" width="9" style="57"/>
    <col min="16087" max="16087" width="55.125" style="57" customWidth="1"/>
    <col min="16088" max="16088" width="31.875" style="57" customWidth="1"/>
    <col min="16089" max="16384" width="9" style="57"/>
  </cols>
  <sheetData>
    <row r="1" ht="24" customHeight="1" spans="1:1">
      <c r="A1" s="57" t="s">
        <v>729</v>
      </c>
    </row>
    <row r="2" ht="33" customHeight="1" spans="1:6">
      <c r="A2" s="58" t="s">
        <v>730</v>
      </c>
      <c r="B2" s="58"/>
      <c r="C2" s="58"/>
      <c r="D2" s="58"/>
      <c r="E2" s="58"/>
      <c r="F2" s="58"/>
    </row>
    <row r="3" ht="18" customHeight="1" spans="1:6">
      <c r="A3" s="54"/>
      <c r="B3" s="54"/>
      <c r="C3" s="54"/>
      <c r="E3" s="59" t="s">
        <v>73</v>
      </c>
      <c r="F3" s="59"/>
    </row>
    <row r="4" s="54" customFormat="1" ht="45" customHeight="1" spans="1:6">
      <c r="A4" s="60" t="s">
        <v>74</v>
      </c>
      <c r="B4" s="61" t="s">
        <v>75</v>
      </c>
      <c r="C4" s="61" t="s">
        <v>76</v>
      </c>
      <c r="D4" s="62" t="s">
        <v>77</v>
      </c>
      <c r="E4" s="62"/>
      <c r="F4" s="62"/>
    </row>
    <row r="5" s="54" customFormat="1" ht="45" customHeight="1" spans="1:6">
      <c r="A5" s="63"/>
      <c r="B5" s="61"/>
      <c r="C5" s="61"/>
      <c r="D5" s="62" t="s">
        <v>78</v>
      </c>
      <c r="E5" s="61" t="s">
        <v>699</v>
      </c>
      <c r="F5" s="61" t="s">
        <v>80</v>
      </c>
    </row>
    <row r="6" s="82" customFormat="1" ht="30" customHeight="1" spans="1:6">
      <c r="A6" s="84" t="s">
        <v>700</v>
      </c>
      <c r="B6" s="85">
        <f>B7+B15</f>
        <v>79622</v>
      </c>
      <c r="C6" s="85">
        <f>C7+C15</f>
        <v>97176</v>
      </c>
      <c r="D6" s="85">
        <f>D7+D15</f>
        <v>95457</v>
      </c>
      <c r="E6" s="86">
        <f t="shared" ref="E6:E18" si="0">D6/C6</f>
        <v>0.982310447023957</v>
      </c>
      <c r="F6" s="87">
        <f t="shared" ref="F6:F18" si="1">(D6-B6)/B6</f>
        <v>0.198877194745171</v>
      </c>
    </row>
    <row r="7" s="82" customFormat="1" ht="47.1" customHeight="1" spans="1:6">
      <c r="A7" s="75" t="s">
        <v>701</v>
      </c>
      <c r="B7" s="88">
        <f>SUM(B8:B14)</f>
        <v>35303</v>
      </c>
      <c r="C7" s="88">
        <f>SUM(C8:C14)</f>
        <v>48490</v>
      </c>
      <c r="D7" s="88">
        <f>SUM(D8:D14)</f>
        <v>48526</v>
      </c>
      <c r="E7" s="86">
        <f t="shared" si="0"/>
        <v>1.00074242111776</v>
      </c>
      <c r="F7" s="87">
        <f t="shared" si="1"/>
        <v>0.374557403053565</v>
      </c>
    </row>
    <row r="8" s="83" customFormat="1" ht="30" customHeight="1" spans="1:6">
      <c r="A8" s="89" t="s">
        <v>702</v>
      </c>
      <c r="B8" s="90">
        <v>7142</v>
      </c>
      <c r="C8" s="91">
        <v>7875</v>
      </c>
      <c r="D8" s="90">
        <v>8078</v>
      </c>
      <c r="E8" s="92">
        <f t="shared" si="0"/>
        <v>1.02577777777778</v>
      </c>
      <c r="F8" s="93">
        <f t="shared" si="1"/>
        <v>0.131055726687202</v>
      </c>
    </row>
    <row r="9" s="83" customFormat="1" ht="30" customHeight="1" spans="1:6">
      <c r="A9" s="89" t="s">
        <v>703</v>
      </c>
      <c r="B9" s="90">
        <v>2034</v>
      </c>
      <c r="C9" s="91">
        <v>1429</v>
      </c>
      <c r="D9" s="90">
        <v>1694</v>
      </c>
      <c r="E9" s="92">
        <f t="shared" si="0"/>
        <v>1.18544436668999</v>
      </c>
      <c r="F9" s="93">
        <f t="shared" si="1"/>
        <v>-0.167158308751229</v>
      </c>
    </row>
    <row r="10" s="83" customFormat="1" ht="30" customHeight="1" spans="1:6">
      <c r="A10" s="89" t="s">
        <v>704</v>
      </c>
      <c r="B10" s="90">
        <v>23237</v>
      </c>
      <c r="C10" s="91">
        <v>26557</v>
      </c>
      <c r="D10" s="90">
        <v>23529</v>
      </c>
      <c r="E10" s="92">
        <f t="shared" si="0"/>
        <v>0.885981097262492</v>
      </c>
      <c r="F10" s="93">
        <f t="shared" si="1"/>
        <v>0.0125661660283169</v>
      </c>
    </row>
    <row r="11" s="83" customFormat="1" ht="30" customHeight="1" spans="1:6">
      <c r="A11" s="89" t="s">
        <v>705</v>
      </c>
      <c r="B11" s="90">
        <v>136</v>
      </c>
      <c r="C11" s="91">
        <v>145</v>
      </c>
      <c r="D11" s="90"/>
      <c r="E11" s="92">
        <f t="shared" si="0"/>
        <v>0</v>
      </c>
      <c r="F11" s="93">
        <f t="shared" si="1"/>
        <v>-1</v>
      </c>
    </row>
    <row r="12" s="83" customFormat="1" ht="30" customHeight="1" spans="1:6">
      <c r="A12" s="89" t="s">
        <v>706</v>
      </c>
      <c r="B12" s="90">
        <v>99</v>
      </c>
      <c r="C12" s="91">
        <v>1590</v>
      </c>
      <c r="D12" s="90">
        <v>1323</v>
      </c>
      <c r="E12" s="92">
        <f t="shared" si="0"/>
        <v>0.832075471698113</v>
      </c>
      <c r="F12" s="93">
        <f t="shared" si="1"/>
        <v>12.3636363636364</v>
      </c>
    </row>
    <row r="13" s="83" customFormat="1" ht="30" customHeight="1" spans="1:6">
      <c r="A13" s="89" t="s">
        <v>707</v>
      </c>
      <c r="B13" s="90">
        <v>2641</v>
      </c>
      <c r="C13" s="91">
        <v>10876</v>
      </c>
      <c r="D13" s="90">
        <v>13852</v>
      </c>
      <c r="E13" s="92">
        <f t="shared" si="0"/>
        <v>1.27363001103347</v>
      </c>
      <c r="F13" s="93">
        <f t="shared" si="1"/>
        <v>4.24498296099962</v>
      </c>
    </row>
    <row r="14" s="83" customFormat="1" ht="30" customHeight="1" spans="1:6">
      <c r="A14" s="89" t="s">
        <v>708</v>
      </c>
      <c r="B14" s="90">
        <v>14</v>
      </c>
      <c r="C14" s="91">
        <v>18</v>
      </c>
      <c r="D14" s="90">
        <v>50</v>
      </c>
      <c r="E14" s="92">
        <f t="shared" si="0"/>
        <v>2.77777777777778</v>
      </c>
      <c r="F14" s="93">
        <f t="shared" si="1"/>
        <v>2.57142857142857</v>
      </c>
    </row>
    <row r="15" s="82" customFormat="1" ht="48" customHeight="1" spans="1:6">
      <c r="A15" s="75" t="s">
        <v>709</v>
      </c>
      <c r="B15" s="88">
        <f>SUM(B16:B21)</f>
        <v>44319</v>
      </c>
      <c r="C15" s="88">
        <f>SUM(C16:C21)</f>
        <v>48686</v>
      </c>
      <c r="D15" s="88">
        <f>SUM(D16:D21)</f>
        <v>46931</v>
      </c>
      <c r="E15" s="94">
        <f t="shared" si="0"/>
        <v>0.963952676334059</v>
      </c>
      <c r="F15" s="87">
        <f t="shared" si="1"/>
        <v>0.0589363478417834</v>
      </c>
    </row>
    <row r="16" s="83" customFormat="1" ht="30" customHeight="1" spans="1:6">
      <c r="A16" s="71" t="s">
        <v>702</v>
      </c>
      <c r="B16" s="90">
        <v>20767</v>
      </c>
      <c r="C16" s="91">
        <v>24733</v>
      </c>
      <c r="D16" s="90">
        <v>23550</v>
      </c>
      <c r="E16" s="92">
        <f t="shared" si="0"/>
        <v>0.95216916670036</v>
      </c>
      <c r="F16" s="93">
        <f t="shared" si="1"/>
        <v>0.134010690037078</v>
      </c>
    </row>
    <row r="17" s="83" customFormat="1" ht="30" customHeight="1" spans="1:6">
      <c r="A17" s="71" t="s">
        <v>703</v>
      </c>
      <c r="B17" s="90">
        <v>25</v>
      </c>
      <c r="C17" s="91">
        <v>21</v>
      </c>
      <c r="D17" s="90">
        <v>19</v>
      </c>
      <c r="E17" s="92">
        <f t="shared" si="0"/>
        <v>0.904761904761905</v>
      </c>
      <c r="F17" s="93">
        <f t="shared" si="1"/>
        <v>-0.24</v>
      </c>
    </row>
    <row r="18" s="83" customFormat="1" ht="30" customHeight="1" spans="1:6">
      <c r="A18" s="71" t="s">
        <v>704</v>
      </c>
      <c r="B18" s="90">
        <v>22805</v>
      </c>
      <c r="C18" s="91">
        <v>23270</v>
      </c>
      <c r="D18" s="90">
        <v>22723</v>
      </c>
      <c r="E18" s="92">
        <f t="shared" si="0"/>
        <v>0.976493339063171</v>
      </c>
      <c r="F18" s="93">
        <f t="shared" si="1"/>
        <v>-0.00359570269677702</v>
      </c>
    </row>
    <row r="19" s="83" customFormat="1" ht="30" customHeight="1" spans="1:6">
      <c r="A19" s="71" t="s">
        <v>706</v>
      </c>
      <c r="B19" s="90">
        <v>0</v>
      </c>
      <c r="C19" s="91"/>
      <c r="D19" s="90"/>
      <c r="E19" s="92"/>
      <c r="F19" s="93"/>
    </row>
    <row r="20" s="83" customFormat="1" ht="30" customHeight="1" spans="1:12">
      <c r="A20" s="89" t="s">
        <v>707</v>
      </c>
      <c r="B20" s="90">
        <v>4</v>
      </c>
      <c r="C20" s="91">
        <v>2</v>
      </c>
      <c r="D20" s="90">
        <v>6</v>
      </c>
      <c r="E20" s="92">
        <f>D20/C20</f>
        <v>3</v>
      </c>
      <c r="F20" s="93">
        <f>(D20-B20)/B20</f>
        <v>0.5</v>
      </c>
      <c r="L20" s="101"/>
    </row>
    <row r="21" s="83" customFormat="1" ht="30" customHeight="1" spans="1:6">
      <c r="A21" s="95" t="s">
        <v>708</v>
      </c>
      <c r="B21" s="96">
        <v>718</v>
      </c>
      <c r="C21" s="97">
        <v>660</v>
      </c>
      <c r="D21" s="96">
        <v>633</v>
      </c>
      <c r="E21" s="98">
        <f>D21/C21</f>
        <v>0.959090909090909</v>
      </c>
      <c r="F21" s="99">
        <f>(D21-B21)/B21</f>
        <v>-0.118384401114206</v>
      </c>
    </row>
    <row r="22" ht="33" customHeight="1" spans="1:16384">
      <c r="A22" s="100" t="s">
        <v>710</v>
      </c>
      <c r="B22" s="100"/>
      <c r="C22" s="100"/>
      <c r="D22" s="100"/>
      <c r="E22" s="100"/>
      <c r="F22" s="100"/>
      <c r="XEW22" s="102"/>
      <c r="XEX22" s="102"/>
      <c r="XEY22" s="102"/>
      <c r="XEZ22" s="102"/>
      <c r="XFA22" s="102"/>
      <c r="XFB22" s="102"/>
      <c r="XFC22" s="102"/>
      <c r="XFD22" s="102"/>
    </row>
    <row r="23" spans="1:16384">
      <c r="A23" s="100"/>
      <c r="B23" s="100"/>
      <c r="C23" s="100"/>
      <c r="D23" s="100"/>
      <c r="E23" s="100"/>
      <c r="F23" s="100"/>
      <c r="XEW23" s="102"/>
      <c r="XEX23" s="102"/>
      <c r="XEY23" s="102"/>
      <c r="XEZ23" s="102"/>
      <c r="XFA23" s="102"/>
      <c r="XFB23" s="102"/>
      <c r="XFC23" s="102"/>
      <c r="XFD23" s="102"/>
    </row>
  </sheetData>
  <mergeCells count="7">
    <mergeCell ref="A2:F2"/>
    <mergeCell ref="E3:F3"/>
    <mergeCell ref="D4:F4"/>
    <mergeCell ref="A4:A5"/>
    <mergeCell ref="B4:B5"/>
    <mergeCell ref="C4:C5"/>
    <mergeCell ref="A22:F23"/>
  </mergeCells>
  <dataValidations count="1">
    <dataValidation type="whole" operator="between" allowBlank="1" showInputMessage="1" showErrorMessage="1" error="不得保留小数" sqref="D65503:D65512 D65517:D65520 D131039:D131048 D131053:D131056 D196575:D196584 D196589:D196592 D262111:D262120 D262125:D262128 D327647:D327656 D327661:D327664 D393183:D393192 D393197:D393200 D458719:D458728 D458733:D458736 D524255:D524264 D524269:D524272 D589791:D589800 D589805:D589808 D655327:D655336 D655341:D655344 D720863:D720872 D720877:D720880 D786399:D786408 D786413:D786416 D851935:D851944 D851949:D851952 D917471:D917480 D917485:D917488 D983007:D983016 D983021:D983024 HH65503:HH65512 HH65517:HH65520 HH131039:HH131048 HH131053:HH131056 HH196575:HH196584 HH196589:HH196592 HH262111:HH262120 HH262125:HH262128 HH327647:HH327656 HH327661:HH327664 HH393183:HH393192 HH393197:HH393200 HH458719:HH458728 HH458733:HH458736 HH524255:HH524264 HH524269:HH524272 HH589791:HH589800 HH589805:HH589808 HH655327:HH655336 HH655341:HH655344 HH720863:HH720872 HH720877:HH720880 HH786399:HH786408 HH786413:HH786416 HH851935:HH851944 HH851949:HH851952 HH917471:HH917480 HH917485:HH917488 HH983007:HH983016 HH983021:HH983024 RD65503:RD65512 RD65517:RD65520 RD131039:RD131048 RD131053:RD131056 RD196575:RD196584 RD196589:RD196592 RD262111:RD262120 RD262125:RD262128 RD327647:RD327656 RD327661:RD327664 RD393183:RD393192 RD393197:RD393200 RD458719:RD458728 RD458733:RD458736 RD524255:RD524264 RD524269:RD524272 RD589791:RD589800 RD589805:RD589808 RD655327:RD655336 RD655341:RD655344 RD720863:RD720872 RD720877:RD720880 RD786399:RD786408 RD786413:RD786416 RD851935:RD851944 RD851949:RD851952 RD917471:RD917480 RD917485:RD917488 RD983007:RD983016 RD983021:RD983024 AAZ65503:AAZ65512 AAZ65517:AAZ65520 AAZ131039:AAZ131048 AAZ131053:AAZ131056 AAZ196575:AAZ196584 AAZ196589:AAZ196592 AAZ262111:AAZ262120 AAZ262125:AAZ262128 AAZ327647:AAZ327656 AAZ327661:AAZ327664 AAZ393183:AAZ393192 AAZ393197:AAZ393200 AAZ458719:AAZ458728 AAZ458733:AAZ458736 AAZ524255:AAZ524264 AAZ524269:AAZ524272 AAZ589791:AAZ589800 AAZ589805:AAZ589808 AAZ655327:AAZ655336 AAZ655341:AAZ655344 AAZ720863:AAZ720872 AAZ720877:AAZ720880 AAZ786399:AAZ786408 AAZ786413:AAZ786416 AAZ851935:AAZ851944 AAZ851949:AAZ851952 AAZ917471:AAZ917480 AAZ917485:AAZ917488 AAZ983007:AAZ983016 AAZ983021:AAZ983024 AKV65503:AKV65512 AKV65517:AKV65520 AKV131039:AKV131048 AKV131053:AKV131056 AKV196575:AKV196584 AKV196589:AKV196592 AKV262111:AKV262120 AKV262125:AKV262128 AKV327647:AKV327656 AKV327661:AKV327664 AKV393183:AKV393192 AKV393197:AKV393200 AKV458719:AKV458728 AKV458733:AKV458736 AKV524255:AKV524264 AKV524269:AKV524272 AKV589791:AKV589800 AKV589805:AKV589808 AKV655327:AKV655336 AKV655341:AKV655344 AKV720863:AKV720872 AKV720877:AKV720880 AKV786399:AKV786408 AKV786413:AKV786416 AKV851935:AKV851944 AKV851949:AKV851952 AKV917471:AKV917480 AKV917485:AKV917488 AKV983007:AKV983016 AKV983021:AKV983024 AUR65503:AUR65512 AUR65517:AUR65520 AUR131039:AUR131048 AUR131053:AUR131056 AUR196575:AUR196584 AUR196589:AUR196592 AUR262111:AUR262120 AUR262125:AUR262128 AUR327647:AUR327656 AUR327661:AUR327664 AUR393183:AUR393192 AUR393197:AUR393200 AUR458719:AUR458728 AUR458733:AUR458736 AUR524255:AUR524264 AUR524269:AUR524272 AUR589791:AUR589800 AUR589805:AUR589808 AUR655327:AUR655336 AUR655341:AUR655344 AUR720863:AUR720872 AUR720877:AUR720880 AUR786399:AUR786408 AUR786413:AUR786416 AUR851935:AUR851944 AUR851949:AUR851952 AUR917471:AUR917480 AUR917485:AUR917488 AUR983007:AUR983016 AUR983021:AUR983024 BEN65503:BEN65512 BEN65517:BEN65520 BEN131039:BEN131048 BEN131053:BEN131056 BEN196575:BEN196584 BEN196589:BEN196592 BEN262111:BEN262120 BEN262125:BEN262128 BEN327647:BEN327656 BEN327661:BEN327664 BEN393183:BEN393192 BEN393197:BEN393200 BEN458719:BEN458728 BEN458733:BEN458736 BEN524255:BEN524264 BEN524269:BEN524272 BEN589791:BEN589800 BEN589805:BEN589808 BEN655327:BEN655336 BEN655341:BEN655344 BEN720863:BEN720872 BEN720877:BEN720880 BEN786399:BEN786408 BEN786413:BEN786416 BEN851935:BEN851944 BEN851949:BEN851952 BEN917471:BEN917480 BEN917485:BEN917488 BEN983007:BEN983016 BEN983021:BEN983024 BOJ65503:BOJ65512 BOJ65517:BOJ65520 BOJ131039:BOJ131048 BOJ131053:BOJ131056 BOJ196575:BOJ196584 BOJ196589:BOJ196592 BOJ262111:BOJ262120 BOJ262125:BOJ262128 BOJ327647:BOJ327656 BOJ327661:BOJ327664 BOJ393183:BOJ393192 BOJ393197:BOJ393200 BOJ458719:BOJ458728 BOJ458733:BOJ458736 BOJ524255:BOJ524264 BOJ524269:BOJ524272 BOJ589791:BOJ589800 BOJ589805:BOJ589808 BOJ655327:BOJ655336 BOJ655341:BOJ655344 BOJ720863:BOJ720872 BOJ720877:BOJ720880 BOJ786399:BOJ786408 BOJ786413:BOJ786416 BOJ851935:BOJ851944 BOJ851949:BOJ851952 BOJ917471:BOJ917480 BOJ917485:BOJ917488 BOJ983007:BOJ983016 BOJ983021:BOJ983024 BYF65503:BYF65512 BYF65517:BYF65520 BYF131039:BYF131048 BYF131053:BYF131056 BYF196575:BYF196584 BYF196589:BYF196592 BYF262111:BYF262120 BYF262125:BYF262128 BYF327647:BYF327656 BYF327661:BYF327664 BYF393183:BYF393192 BYF393197:BYF393200 BYF458719:BYF458728 BYF458733:BYF458736 BYF524255:BYF524264 BYF524269:BYF524272 BYF589791:BYF589800 BYF589805:BYF589808 BYF655327:BYF655336 BYF655341:BYF655344 BYF720863:BYF720872 BYF720877:BYF720880 BYF786399:BYF786408 BYF786413:BYF786416 BYF851935:BYF851944 BYF851949:BYF851952 BYF917471:BYF917480 BYF917485:BYF917488 BYF983007:BYF983016 BYF983021:BYF983024 CIB65503:CIB65512 CIB65517:CIB65520 CIB131039:CIB131048 CIB131053:CIB131056 CIB196575:CIB196584 CIB196589:CIB196592 CIB262111:CIB262120 CIB262125:CIB262128 CIB327647:CIB327656 CIB327661:CIB327664 CIB393183:CIB393192 CIB393197:CIB393200 CIB458719:CIB458728 CIB458733:CIB458736 CIB524255:CIB524264 CIB524269:CIB524272 CIB589791:CIB589800 CIB589805:CIB589808 CIB655327:CIB655336 CIB655341:CIB655344 CIB720863:CIB720872 CIB720877:CIB720880 CIB786399:CIB786408 CIB786413:CIB786416 CIB851935:CIB851944 CIB851949:CIB851952 CIB917471:CIB917480 CIB917485:CIB917488 CIB983007:CIB983016 CIB983021:CIB983024 CRX65503:CRX65512 CRX65517:CRX65520 CRX131039:CRX131048 CRX131053:CRX131056 CRX196575:CRX196584 CRX196589:CRX196592 CRX262111:CRX262120 CRX262125:CRX262128 CRX327647:CRX327656 CRX327661:CRX327664 CRX393183:CRX393192 CRX393197:CRX393200 CRX458719:CRX458728 CRX458733:CRX458736 CRX524255:CRX524264 CRX524269:CRX524272 CRX589791:CRX589800 CRX589805:CRX589808 CRX655327:CRX655336 CRX655341:CRX655344 CRX720863:CRX720872 CRX720877:CRX720880 CRX786399:CRX786408 CRX786413:CRX786416 CRX851935:CRX851944 CRX851949:CRX851952 CRX917471:CRX917480 CRX917485:CRX917488 CRX983007:CRX983016 CRX983021:CRX983024 DBT65503:DBT65512 DBT65517:DBT65520 DBT131039:DBT131048 DBT131053:DBT131056 DBT196575:DBT196584 DBT196589:DBT196592 DBT262111:DBT262120 DBT262125:DBT262128 DBT327647:DBT327656 DBT327661:DBT327664 DBT393183:DBT393192 DBT393197:DBT393200 DBT458719:DBT458728 DBT458733:DBT458736 DBT524255:DBT524264 DBT524269:DBT524272 DBT589791:DBT589800 DBT589805:DBT589808 DBT655327:DBT655336 DBT655341:DBT655344 DBT720863:DBT720872 DBT720877:DBT720880 DBT786399:DBT786408 DBT786413:DBT786416 DBT851935:DBT851944 DBT851949:DBT851952 DBT917471:DBT917480 DBT917485:DBT917488 DBT983007:DBT983016 DBT983021:DBT983024 DLP65503:DLP65512 DLP65517:DLP65520 DLP131039:DLP131048 DLP131053:DLP131056 DLP196575:DLP196584 DLP196589:DLP196592 DLP262111:DLP262120 DLP262125:DLP262128 DLP327647:DLP327656 DLP327661:DLP327664 DLP393183:DLP393192 DLP393197:DLP393200 DLP458719:DLP458728 DLP458733:DLP458736 DLP524255:DLP524264 DLP524269:DLP524272 DLP589791:DLP589800 DLP589805:DLP589808 DLP655327:DLP655336 DLP655341:DLP655344 DLP720863:DLP720872 DLP720877:DLP720880 DLP786399:DLP786408 DLP786413:DLP786416 DLP851935:DLP851944 DLP851949:DLP851952 DLP917471:DLP917480 DLP917485:DLP917488 DLP983007:DLP983016 DLP983021:DLP983024 DVL65503:DVL65512 DVL65517:DVL65520 DVL131039:DVL131048 DVL131053:DVL131056 DVL196575:DVL196584 DVL196589:DVL196592 DVL262111:DVL262120 DVL262125:DVL262128 DVL327647:DVL327656 DVL327661:DVL327664 DVL393183:DVL393192 DVL393197:DVL393200 DVL458719:DVL458728 DVL458733:DVL458736 DVL524255:DVL524264 DVL524269:DVL524272 DVL589791:DVL589800 DVL589805:DVL589808 DVL655327:DVL655336 DVL655341:DVL655344 DVL720863:DVL720872 DVL720877:DVL720880 DVL786399:DVL786408 DVL786413:DVL786416 DVL851935:DVL851944 DVL851949:DVL851952 DVL917471:DVL917480 DVL917485:DVL917488 DVL983007:DVL983016 DVL983021:DVL983024 EFH65503:EFH65512 EFH65517:EFH65520 EFH131039:EFH131048 EFH131053:EFH131056 EFH196575:EFH196584 EFH196589:EFH196592 EFH262111:EFH262120 EFH262125:EFH262128 EFH327647:EFH327656 EFH327661:EFH327664 EFH393183:EFH393192 EFH393197:EFH393200 EFH458719:EFH458728 EFH458733:EFH458736 EFH524255:EFH524264 EFH524269:EFH524272 EFH589791:EFH589800 EFH589805:EFH589808 EFH655327:EFH655336 EFH655341:EFH655344 EFH720863:EFH720872 EFH720877:EFH720880 EFH786399:EFH786408 EFH786413:EFH786416 EFH851935:EFH851944 EFH851949:EFH851952 EFH917471:EFH917480 EFH917485:EFH917488 EFH983007:EFH983016 EFH983021:EFH983024 EPD65503:EPD65512 EPD65517:EPD65520 EPD131039:EPD131048 EPD131053:EPD131056 EPD196575:EPD196584 EPD196589:EPD196592 EPD262111:EPD262120 EPD262125:EPD262128 EPD327647:EPD327656 EPD327661:EPD327664 EPD393183:EPD393192 EPD393197:EPD393200 EPD458719:EPD458728 EPD458733:EPD458736 EPD524255:EPD524264 EPD524269:EPD524272 EPD589791:EPD589800 EPD589805:EPD589808 EPD655327:EPD655336 EPD655341:EPD655344 EPD720863:EPD720872 EPD720877:EPD720880 EPD786399:EPD786408 EPD786413:EPD786416 EPD851935:EPD851944 EPD851949:EPD851952 EPD917471:EPD917480 EPD917485:EPD917488 EPD983007:EPD983016 EPD983021:EPD983024 EYZ65503:EYZ65512 EYZ65517:EYZ65520 EYZ131039:EYZ131048 EYZ131053:EYZ131056 EYZ196575:EYZ196584 EYZ196589:EYZ196592 EYZ262111:EYZ262120 EYZ262125:EYZ262128 EYZ327647:EYZ327656 EYZ327661:EYZ327664 EYZ393183:EYZ393192 EYZ393197:EYZ393200 EYZ458719:EYZ458728 EYZ458733:EYZ458736 EYZ524255:EYZ524264 EYZ524269:EYZ524272 EYZ589791:EYZ589800 EYZ589805:EYZ589808 EYZ655327:EYZ655336 EYZ655341:EYZ655344 EYZ720863:EYZ720872 EYZ720877:EYZ720880 EYZ786399:EYZ786408 EYZ786413:EYZ786416 EYZ851935:EYZ851944 EYZ851949:EYZ851952 EYZ917471:EYZ917480 EYZ917485:EYZ917488 EYZ983007:EYZ983016 EYZ983021:EYZ983024 FIV65503:FIV65512 FIV65517:FIV65520 FIV131039:FIV131048 FIV131053:FIV131056 FIV196575:FIV196584 FIV196589:FIV196592 FIV262111:FIV262120 FIV262125:FIV262128 FIV327647:FIV327656 FIV327661:FIV327664 FIV393183:FIV393192 FIV393197:FIV393200 FIV458719:FIV458728 FIV458733:FIV458736 FIV524255:FIV524264 FIV524269:FIV524272 FIV589791:FIV589800 FIV589805:FIV589808 FIV655327:FIV655336 FIV655341:FIV655344 FIV720863:FIV720872 FIV720877:FIV720880 FIV786399:FIV786408 FIV786413:FIV786416 FIV851935:FIV851944 FIV851949:FIV851952 FIV917471:FIV917480 FIV917485:FIV917488 FIV983007:FIV983016 FIV983021:FIV983024 FSR65503:FSR65512 FSR65517:FSR65520 FSR131039:FSR131048 FSR131053:FSR131056 FSR196575:FSR196584 FSR196589:FSR196592 FSR262111:FSR262120 FSR262125:FSR262128 FSR327647:FSR327656 FSR327661:FSR327664 FSR393183:FSR393192 FSR393197:FSR393200 FSR458719:FSR458728 FSR458733:FSR458736 FSR524255:FSR524264 FSR524269:FSR524272 FSR589791:FSR589800 FSR589805:FSR589808 FSR655327:FSR655336 FSR655341:FSR655344 FSR720863:FSR720872 FSR720877:FSR720880 FSR786399:FSR786408 FSR786413:FSR786416 FSR851935:FSR851944 FSR851949:FSR851952 FSR917471:FSR917480 FSR917485:FSR917488 FSR983007:FSR983016 FSR983021:FSR983024 GCN65503:GCN65512 GCN65517:GCN65520 GCN131039:GCN131048 GCN131053:GCN131056 GCN196575:GCN196584 GCN196589:GCN196592 GCN262111:GCN262120 GCN262125:GCN262128 GCN327647:GCN327656 GCN327661:GCN327664 GCN393183:GCN393192 GCN393197:GCN393200 GCN458719:GCN458728 GCN458733:GCN458736 GCN524255:GCN524264 GCN524269:GCN524272 GCN589791:GCN589800 GCN589805:GCN589808 GCN655327:GCN655336 GCN655341:GCN655344 GCN720863:GCN720872 GCN720877:GCN720880 GCN786399:GCN786408 GCN786413:GCN786416 GCN851935:GCN851944 GCN851949:GCN851952 GCN917471:GCN917480 GCN917485:GCN917488 GCN983007:GCN983016 GCN983021:GCN983024 GMJ65503:GMJ65512 GMJ65517:GMJ65520 GMJ131039:GMJ131048 GMJ131053:GMJ131056 GMJ196575:GMJ196584 GMJ196589:GMJ196592 GMJ262111:GMJ262120 GMJ262125:GMJ262128 GMJ327647:GMJ327656 GMJ327661:GMJ327664 GMJ393183:GMJ393192 GMJ393197:GMJ393200 GMJ458719:GMJ458728 GMJ458733:GMJ458736 GMJ524255:GMJ524264 GMJ524269:GMJ524272 GMJ589791:GMJ589800 GMJ589805:GMJ589808 GMJ655327:GMJ655336 GMJ655341:GMJ655344 GMJ720863:GMJ720872 GMJ720877:GMJ720880 GMJ786399:GMJ786408 GMJ786413:GMJ786416 GMJ851935:GMJ851944 GMJ851949:GMJ851952 GMJ917471:GMJ917480 GMJ917485:GMJ917488 GMJ983007:GMJ983016 GMJ983021:GMJ983024 GWF65503:GWF65512 GWF65517:GWF65520 GWF131039:GWF131048 GWF131053:GWF131056 GWF196575:GWF196584 GWF196589:GWF196592 GWF262111:GWF262120 GWF262125:GWF262128 GWF327647:GWF327656 GWF327661:GWF327664 GWF393183:GWF393192 GWF393197:GWF393200 GWF458719:GWF458728 GWF458733:GWF458736 GWF524255:GWF524264 GWF524269:GWF524272 GWF589791:GWF589800 GWF589805:GWF589808 GWF655327:GWF655336 GWF655341:GWF655344 GWF720863:GWF720872 GWF720877:GWF720880 GWF786399:GWF786408 GWF786413:GWF786416 GWF851935:GWF851944 GWF851949:GWF851952 GWF917471:GWF917480 GWF917485:GWF917488 GWF983007:GWF983016 GWF983021:GWF983024 HGB65503:HGB65512 HGB65517:HGB65520 HGB131039:HGB131048 HGB131053:HGB131056 HGB196575:HGB196584 HGB196589:HGB196592 HGB262111:HGB262120 HGB262125:HGB262128 HGB327647:HGB327656 HGB327661:HGB327664 HGB393183:HGB393192 HGB393197:HGB393200 HGB458719:HGB458728 HGB458733:HGB458736 HGB524255:HGB524264 HGB524269:HGB524272 HGB589791:HGB589800 HGB589805:HGB589808 HGB655327:HGB655336 HGB655341:HGB655344 HGB720863:HGB720872 HGB720877:HGB720880 HGB786399:HGB786408 HGB786413:HGB786416 HGB851935:HGB851944 HGB851949:HGB851952 HGB917471:HGB917480 HGB917485:HGB917488 HGB983007:HGB983016 HGB983021:HGB983024 HPX65503:HPX65512 HPX65517:HPX65520 HPX131039:HPX131048 HPX131053:HPX131056 HPX196575:HPX196584 HPX196589:HPX196592 HPX262111:HPX262120 HPX262125:HPX262128 HPX327647:HPX327656 HPX327661:HPX327664 HPX393183:HPX393192 HPX393197:HPX393200 HPX458719:HPX458728 HPX458733:HPX458736 HPX524255:HPX524264 HPX524269:HPX524272 HPX589791:HPX589800 HPX589805:HPX589808 HPX655327:HPX655336 HPX655341:HPX655344 HPX720863:HPX720872 HPX720877:HPX720880 HPX786399:HPX786408 HPX786413:HPX786416 HPX851935:HPX851944 HPX851949:HPX851952 HPX917471:HPX917480 HPX917485:HPX917488 HPX983007:HPX983016 HPX983021:HPX983024 HZT65503:HZT65512 HZT65517:HZT65520 HZT131039:HZT131048 HZT131053:HZT131056 HZT196575:HZT196584 HZT196589:HZT196592 HZT262111:HZT262120 HZT262125:HZT262128 HZT327647:HZT327656 HZT327661:HZT327664 HZT393183:HZT393192 HZT393197:HZT393200 HZT458719:HZT458728 HZT458733:HZT458736 HZT524255:HZT524264 HZT524269:HZT524272 HZT589791:HZT589800 HZT589805:HZT589808 HZT655327:HZT655336 HZT655341:HZT655344 HZT720863:HZT720872 HZT720877:HZT720880 HZT786399:HZT786408 HZT786413:HZT786416 HZT851935:HZT851944 HZT851949:HZT851952 HZT917471:HZT917480 HZT917485:HZT917488 HZT983007:HZT983016 HZT983021:HZT983024 IJP65503:IJP65512 IJP65517:IJP65520 IJP131039:IJP131048 IJP131053:IJP131056 IJP196575:IJP196584 IJP196589:IJP196592 IJP262111:IJP262120 IJP262125:IJP262128 IJP327647:IJP327656 IJP327661:IJP327664 IJP393183:IJP393192 IJP393197:IJP393200 IJP458719:IJP458728 IJP458733:IJP458736 IJP524255:IJP524264 IJP524269:IJP524272 IJP589791:IJP589800 IJP589805:IJP589808 IJP655327:IJP655336 IJP655341:IJP655344 IJP720863:IJP720872 IJP720877:IJP720880 IJP786399:IJP786408 IJP786413:IJP786416 IJP851935:IJP851944 IJP851949:IJP851952 IJP917471:IJP917480 IJP917485:IJP917488 IJP983007:IJP983016 IJP983021:IJP983024 ITL65503:ITL65512 ITL65517:ITL65520 ITL131039:ITL131048 ITL131053:ITL131056 ITL196575:ITL196584 ITL196589:ITL196592 ITL262111:ITL262120 ITL262125:ITL262128 ITL327647:ITL327656 ITL327661:ITL327664 ITL393183:ITL393192 ITL393197:ITL393200 ITL458719:ITL458728 ITL458733:ITL458736 ITL524255:ITL524264 ITL524269:ITL524272 ITL589791:ITL589800 ITL589805:ITL589808 ITL655327:ITL655336 ITL655341:ITL655344 ITL720863:ITL720872 ITL720877:ITL720880 ITL786399:ITL786408 ITL786413:ITL786416 ITL851935:ITL851944 ITL851949:ITL851952 ITL917471:ITL917480 ITL917485:ITL917488 ITL983007:ITL983016 ITL983021:ITL983024 JDH65503:JDH65512 JDH65517:JDH65520 JDH131039:JDH131048 JDH131053:JDH131056 JDH196575:JDH196584 JDH196589:JDH196592 JDH262111:JDH262120 JDH262125:JDH262128 JDH327647:JDH327656 JDH327661:JDH327664 JDH393183:JDH393192 JDH393197:JDH393200 JDH458719:JDH458728 JDH458733:JDH458736 JDH524255:JDH524264 JDH524269:JDH524272 JDH589791:JDH589800 JDH589805:JDH589808 JDH655327:JDH655336 JDH655341:JDH655344 JDH720863:JDH720872 JDH720877:JDH720880 JDH786399:JDH786408 JDH786413:JDH786416 JDH851935:JDH851944 JDH851949:JDH851952 JDH917471:JDH917480 JDH917485:JDH917488 JDH983007:JDH983016 JDH983021:JDH983024 JND65503:JND65512 JND65517:JND65520 JND131039:JND131048 JND131053:JND131056 JND196575:JND196584 JND196589:JND196592 JND262111:JND262120 JND262125:JND262128 JND327647:JND327656 JND327661:JND327664 JND393183:JND393192 JND393197:JND393200 JND458719:JND458728 JND458733:JND458736 JND524255:JND524264 JND524269:JND524272 JND589791:JND589800 JND589805:JND589808 JND655327:JND655336 JND655341:JND655344 JND720863:JND720872 JND720877:JND720880 JND786399:JND786408 JND786413:JND786416 JND851935:JND851944 JND851949:JND851952 JND917471:JND917480 JND917485:JND917488 JND983007:JND983016 JND983021:JND983024 JWZ65503:JWZ65512 JWZ65517:JWZ65520 JWZ131039:JWZ131048 JWZ131053:JWZ131056 JWZ196575:JWZ196584 JWZ196589:JWZ196592 JWZ262111:JWZ262120 JWZ262125:JWZ262128 JWZ327647:JWZ327656 JWZ327661:JWZ327664 JWZ393183:JWZ393192 JWZ393197:JWZ393200 JWZ458719:JWZ458728 JWZ458733:JWZ458736 JWZ524255:JWZ524264 JWZ524269:JWZ524272 JWZ589791:JWZ589800 JWZ589805:JWZ589808 JWZ655327:JWZ655336 JWZ655341:JWZ655344 JWZ720863:JWZ720872 JWZ720877:JWZ720880 JWZ786399:JWZ786408 JWZ786413:JWZ786416 JWZ851935:JWZ851944 JWZ851949:JWZ851952 JWZ917471:JWZ917480 JWZ917485:JWZ917488 JWZ983007:JWZ983016 JWZ983021:JWZ983024 KGV65503:KGV65512 KGV65517:KGV65520 KGV131039:KGV131048 KGV131053:KGV131056 KGV196575:KGV196584 KGV196589:KGV196592 KGV262111:KGV262120 KGV262125:KGV262128 KGV327647:KGV327656 KGV327661:KGV327664 KGV393183:KGV393192 KGV393197:KGV393200 KGV458719:KGV458728 KGV458733:KGV458736 KGV524255:KGV524264 KGV524269:KGV524272 KGV589791:KGV589800 KGV589805:KGV589808 KGV655327:KGV655336 KGV655341:KGV655344 KGV720863:KGV720872 KGV720877:KGV720880 KGV786399:KGV786408 KGV786413:KGV786416 KGV851935:KGV851944 KGV851949:KGV851952 KGV917471:KGV917480 KGV917485:KGV917488 KGV983007:KGV983016 KGV983021:KGV983024 KQR65503:KQR65512 KQR65517:KQR65520 KQR131039:KQR131048 KQR131053:KQR131056 KQR196575:KQR196584 KQR196589:KQR196592 KQR262111:KQR262120 KQR262125:KQR262128 KQR327647:KQR327656 KQR327661:KQR327664 KQR393183:KQR393192 KQR393197:KQR393200 KQR458719:KQR458728 KQR458733:KQR458736 KQR524255:KQR524264 KQR524269:KQR524272 KQR589791:KQR589800 KQR589805:KQR589808 KQR655327:KQR655336 KQR655341:KQR655344 KQR720863:KQR720872 KQR720877:KQR720880 KQR786399:KQR786408 KQR786413:KQR786416 KQR851935:KQR851944 KQR851949:KQR851952 KQR917471:KQR917480 KQR917485:KQR917488 KQR983007:KQR983016 KQR983021:KQR983024 LAN65503:LAN65512 LAN65517:LAN65520 LAN131039:LAN131048 LAN131053:LAN131056 LAN196575:LAN196584 LAN196589:LAN196592 LAN262111:LAN262120 LAN262125:LAN262128 LAN327647:LAN327656 LAN327661:LAN327664 LAN393183:LAN393192 LAN393197:LAN393200 LAN458719:LAN458728 LAN458733:LAN458736 LAN524255:LAN524264 LAN524269:LAN524272 LAN589791:LAN589800 LAN589805:LAN589808 LAN655327:LAN655336 LAN655341:LAN655344 LAN720863:LAN720872 LAN720877:LAN720880 LAN786399:LAN786408 LAN786413:LAN786416 LAN851935:LAN851944 LAN851949:LAN851952 LAN917471:LAN917480 LAN917485:LAN917488 LAN983007:LAN983016 LAN983021:LAN983024 LKJ65503:LKJ65512 LKJ65517:LKJ65520 LKJ131039:LKJ131048 LKJ131053:LKJ131056 LKJ196575:LKJ196584 LKJ196589:LKJ196592 LKJ262111:LKJ262120 LKJ262125:LKJ262128 LKJ327647:LKJ327656 LKJ327661:LKJ327664 LKJ393183:LKJ393192 LKJ393197:LKJ393200 LKJ458719:LKJ458728 LKJ458733:LKJ458736 LKJ524255:LKJ524264 LKJ524269:LKJ524272 LKJ589791:LKJ589800 LKJ589805:LKJ589808 LKJ655327:LKJ655336 LKJ655341:LKJ655344 LKJ720863:LKJ720872 LKJ720877:LKJ720880 LKJ786399:LKJ786408 LKJ786413:LKJ786416 LKJ851935:LKJ851944 LKJ851949:LKJ851952 LKJ917471:LKJ917480 LKJ917485:LKJ917488 LKJ983007:LKJ983016 LKJ983021:LKJ983024 LUF65503:LUF65512 LUF65517:LUF65520 LUF131039:LUF131048 LUF131053:LUF131056 LUF196575:LUF196584 LUF196589:LUF196592 LUF262111:LUF262120 LUF262125:LUF262128 LUF327647:LUF327656 LUF327661:LUF327664 LUF393183:LUF393192 LUF393197:LUF393200 LUF458719:LUF458728 LUF458733:LUF458736 LUF524255:LUF524264 LUF524269:LUF524272 LUF589791:LUF589800 LUF589805:LUF589808 LUF655327:LUF655336 LUF655341:LUF655344 LUF720863:LUF720872 LUF720877:LUF720880 LUF786399:LUF786408 LUF786413:LUF786416 LUF851935:LUF851944 LUF851949:LUF851952 LUF917471:LUF917480 LUF917485:LUF917488 LUF983007:LUF983016 LUF983021:LUF983024 MEB65503:MEB65512 MEB65517:MEB65520 MEB131039:MEB131048 MEB131053:MEB131056 MEB196575:MEB196584 MEB196589:MEB196592 MEB262111:MEB262120 MEB262125:MEB262128 MEB327647:MEB327656 MEB327661:MEB327664 MEB393183:MEB393192 MEB393197:MEB393200 MEB458719:MEB458728 MEB458733:MEB458736 MEB524255:MEB524264 MEB524269:MEB524272 MEB589791:MEB589800 MEB589805:MEB589808 MEB655327:MEB655336 MEB655341:MEB655344 MEB720863:MEB720872 MEB720877:MEB720880 MEB786399:MEB786408 MEB786413:MEB786416 MEB851935:MEB851944 MEB851949:MEB851952 MEB917471:MEB917480 MEB917485:MEB917488 MEB983007:MEB983016 MEB983021:MEB983024 MNX65503:MNX65512 MNX65517:MNX65520 MNX131039:MNX131048 MNX131053:MNX131056 MNX196575:MNX196584 MNX196589:MNX196592 MNX262111:MNX262120 MNX262125:MNX262128 MNX327647:MNX327656 MNX327661:MNX327664 MNX393183:MNX393192 MNX393197:MNX393200 MNX458719:MNX458728 MNX458733:MNX458736 MNX524255:MNX524264 MNX524269:MNX524272 MNX589791:MNX589800 MNX589805:MNX589808 MNX655327:MNX655336 MNX655341:MNX655344 MNX720863:MNX720872 MNX720877:MNX720880 MNX786399:MNX786408 MNX786413:MNX786416 MNX851935:MNX851944 MNX851949:MNX851952 MNX917471:MNX917480 MNX917485:MNX917488 MNX983007:MNX983016 MNX983021:MNX983024 MXT65503:MXT65512 MXT65517:MXT65520 MXT131039:MXT131048 MXT131053:MXT131056 MXT196575:MXT196584 MXT196589:MXT196592 MXT262111:MXT262120 MXT262125:MXT262128 MXT327647:MXT327656 MXT327661:MXT327664 MXT393183:MXT393192 MXT393197:MXT393200 MXT458719:MXT458728 MXT458733:MXT458736 MXT524255:MXT524264 MXT524269:MXT524272 MXT589791:MXT589800 MXT589805:MXT589808 MXT655327:MXT655336 MXT655341:MXT655344 MXT720863:MXT720872 MXT720877:MXT720880 MXT786399:MXT786408 MXT786413:MXT786416 MXT851935:MXT851944 MXT851949:MXT851952 MXT917471:MXT917480 MXT917485:MXT917488 MXT983007:MXT983016 MXT983021:MXT983024 NHP65503:NHP65512 NHP65517:NHP65520 NHP131039:NHP131048 NHP131053:NHP131056 NHP196575:NHP196584 NHP196589:NHP196592 NHP262111:NHP262120 NHP262125:NHP262128 NHP327647:NHP327656 NHP327661:NHP327664 NHP393183:NHP393192 NHP393197:NHP393200 NHP458719:NHP458728 NHP458733:NHP458736 NHP524255:NHP524264 NHP524269:NHP524272 NHP589791:NHP589800 NHP589805:NHP589808 NHP655327:NHP655336 NHP655341:NHP655344 NHP720863:NHP720872 NHP720877:NHP720880 NHP786399:NHP786408 NHP786413:NHP786416 NHP851935:NHP851944 NHP851949:NHP851952 NHP917471:NHP917480 NHP917485:NHP917488 NHP983007:NHP983016 NHP983021:NHP983024 NRL65503:NRL65512 NRL65517:NRL65520 NRL131039:NRL131048 NRL131053:NRL131056 NRL196575:NRL196584 NRL196589:NRL196592 NRL262111:NRL262120 NRL262125:NRL262128 NRL327647:NRL327656 NRL327661:NRL327664 NRL393183:NRL393192 NRL393197:NRL393200 NRL458719:NRL458728 NRL458733:NRL458736 NRL524255:NRL524264 NRL524269:NRL524272 NRL589791:NRL589800 NRL589805:NRL589808 NRL655327:NRL655336 NRL655341:NRL655344 NRL720863:NRL720872 NRL720877:NRL720880 NRL786399:NRL786408 NRL786413:NRL786416 NRL851935:NRL851944 NRL851949:NRL851952 NRL917471:NRL917480 NRL917485:NRL917488 NRL983007:NRL983016 NRL983021:NRL983024 OBH65503:OBH65512 OBH65517:OBH65520 OBH131039:OBH131048 OBH131053:OBH131056 OBH196575:OBH196584 OBH196589:OBH196592 OBH262111:OBH262120 OBH262125:OBH262128 OBH327647:OBH327656 OBH327661:OBH327664 OBH393183:OBH393192 OBH393197:OBH393200 OBH458719:OBH458728 OBH458733:OBH458736 OBH524255:OBH524264 OBH524269:OBH524272 OBH589791:OBH589800 OBH589805:OBH589808 OBH655327:OBH655336 OBH655341:OBH655344 OBH720863:OBH720872 OBH720877:OBH720880 OBH786399:OBH786408 OBH786413:OBH786416 OBH851935:OBH851944 OBH851949:OBH851952 OBH917471:OBH917480 OBH917485:OBH917488 OBH983007:OBH983016 OBH983021:OBH983024 OLD65503:OLD65512 OLD65517:OLD65520 OLD131039:OLD131048 OLD131053:OLD131056 OLD196575:OLD196584 OLD196589:OLD196592 OLD262111:OLD262120 OLD262125:OLD262128 OLD327647:OLD327656 OLD327661:OLD327664 OLD393183:OLD393192 OLD393197:OLD393200 OLD458719:OLD458728 OLD458733:OLD458736 OLD524255:OLD524264 OLD524269:OLD524272 OLD589791:OLD589800 OLD589805:OLD589808 OLD655327:OLD655336 OLD655341:OLD655344 OLD720863:OLD720872 OLD720877:OLD720880 OLD786399:OLD786408 OLD786413:OLD786416 OLD851935:OLD851944 OLD851949:OLD851952 OLD917471:OLD917480 OLD917485:OLD917488 OLD983007:OLD983016 OLD983021:OLD983024 OUZ65503:OUZ65512 OUZ65517:OUZ65520 OUZ131039:OUZ131048 OUZ131053:OUZ131056 OUZ196575:OUZ196584 OUZ196589:OUZ196592 OUZ262111:OUZ262120 OUZ262125:OUZ262128 OUZ327647:OUZ327656 OUZ327661:OUZ327664 OUZ393183:OUZ393192 OUZ393197:OUZ393200 OUZ458719:OUZ458728 OUZ458733:OUZ458736 OUZ524255:OUZ524264 OUZ524269:OUZ524272 OUZ589791:OUZ589800 OUZ589805:OUZ589808 OUZ655327:OUZ655336 OUZ655341:OUZ655344 OUZ720863:OUZ720872 OUZ720877:OUZ720880 OUZ786399:OUZ786408 OUZ786413:OUZ786416 OUZ851935:OUZ851944 OUZ851949:OUZ851952 OUZ917471:OUZ917480 OUZ917485:OUZ917488 OUZ983007:OUZ983016 OUZ983021:OUZ983024 PEV65503:PEV65512 PEV65517:PEV65520 PEV131039:PEV131048 PEV131053:PEV131056 PEV196575:PEV196584 PEV196589:PEV196592 PEV262111:PEV262120 PEV262125:PEV262128 PEV327647:PEV327656 PEV327661:PEV327664 PEV393183:PEV393192 PEV393197:PEV393200 PEV458719:PEV458728 PEV458733:PEV458736 PEV524255:PEV524264 PEV524269:PEV524272 PEV589791:PEV589800 PEV589805:PEV589808 PEV655327:PEV655336 PEV655341:PEV655344 PEV720863:PEV720872 PEV720877:PEV720880 PEV786399:PEV786408 PEV786413:PEV786416 PEV851935:PEV851944 PEV851949:PEV851952 PEV917471:PEV917480 PEV917485:PEV917488 PEV983007:PEV983016 PEV983021:PEV983024 POR65503:POR65512 POR65517:POR65520 POR131039:POR131048 POR131053:POR131056 POR196575:POR196584 POR196589:POR196592 POR262111:POR262120 POR262125:POR262128 POR327647:POR327656 POR327661:POR327664 POR393183:POR393192 POR393197:POR393200 POR458719:POR458728 POR458733:POR458736 POR524255:POR524264 POR524269:POR524272 POR589791:POR589800 POR589805:POR589808 POR655327:POR655336 POR655341:POR655344 POR720863:POR720872 POR720877:POR720880 POR786399:POR786408 POR786413:POR786416 POR851935:POR851944 POR851949:POR851952 POR917471:POR917480 POR917485:POR917488 POR983007:POR983016 POR983021:POR983024 PYN65503:PYN65512 PYN65517:PYN65520 PYN131039:PYN131048 PYN131053:PYN131056 PYN196575:PYN196584 PYN196589:PYN196592 PYN262111:PYN262120 PYN262125:PYN262128 PYN327647:PYN327656 PYN327661:PYN327664 PYN393183:PYN393192 PYN393197:PYN393200 PYN458719:PYN458728 PYN458733:PYN458736 PYN524255:PYN524264 PYN524269:PYN524272 PYN589791:PYN589800 PYN589805:PYN589808 PYN655327:PYN655336 PYN655341:PYN655344 PYN720863:PYN720872 PYN720877:PYN720880 PYN786399:PYN786408 PYN786413:PYN786416 PYN851935:PYN851944 PYN851949:PYN851952 PYN917471:PYN917480 PYN917485:PYN917488 PYN983007:PYN983016 PYN983021:PYN983024 QIJ65503:QIJ65512 QIJ65517:QIJ65520 QIJ131039:QIJ131048 QIJ131053:QIJ131056 QIJ196575:QIJ196584 QIJ196589:QIJ196592 QIJ262111:QIJ262120 QIJ262125:QIJ262128 QIJ327647:QIJ327656 QIJ327661:QIJ327664 QIJ393183:QIJ393192 QIJ393197:QIJ393200 QIJ458719:QIJ458728 QIJ458733:QIJ458736 QIJ524255:QIJ524264 QIJ524269:QIJ524272 QIJ589791:QIJ589800 QIJ589805:QIJ589808 QIJ655327:QIJ655336 QIJ655341:QIJ655344 QIJ720863:QIJ720872 QIJ720877:QIJ720880 QIJ786399:QIJ786408 QIJ786413:QIJ786416 QIJ851935:QIJ851944 QIJ851949:QIJ851952 QIJ917471:QIJ917480 QIJ917485:QIJ917488 QIJ983007:QIJ983016 QIJ983021:QIJ983024 QSF65503:QSF65512 QSF65517:QSF65520 QSF131039:QSF131048 QSF131053:QSF131056 QSF196575:QSF196584 QSF196589:QSF196592 QSF262111:QSF262120 QSF262125:QSF262128 QSF327647:QSF327656 QSF327661:QSF327664 QSF393183:QSF393192 QSF393197:QSF393200 QSF458719:QSF458728 QSF458733:QSF458736 QSF524255:QSF524264 QSF524269:QSF524272 QSF589791:QSF589800 QSF589805:QSF589808 QSF655327:QSF655336 QSF655341:QSF655344 QSF720863:QSF720872 QSF720877:QSF720880 QSF786399:QSF786408 QSF786413:QSF786416 QSF851935:QSF851944 QSF851949:QSF851952 QSF917471:QSF917480 QSF917485:QSF917488 QSF983007:QSF983016 QSF983021:QSF983024 RCB65503:RCB65512 RCB65517:RCB65520 RCB131039:RCB131048 RCB131053:RCB131056 RCB196575:RCB196584 RCB196589:RCB196592 RCB262111:RCB262120 RCB262125:RCB262128 RCB327647:RCB327656 RCB327661:RCB327664 RCB393183:RCB393192 RCB393197:RCB393200 RCB458719:RCB458728 RCB458733:RCB458736 RCB524255:RCB524264 RCB524269:RCB524272 RCB589791:RCB589800 RCB589805:RCB589808 RCB655327:RCB655336 RCB655341:RCB655344 RCB720863:RCB720872 RCB720877:RCB720880 RCB786399:RCB786408 RCB786413:RCB786416 RCB851935:RCB851944 RCB851949:RCB851952 RCB917471:RCB917480 RCB917485:RCB917488 RCB983007:RCB983016 RCB983021:RCB983024 RLX65503:RLX65512 RLX65517:RLX65520 RLX131039:RLX131048 RLX131053:RLX131056 RLX196575:RLX196584 RLX196589:RLX196592 RLX262111:RLX262120 RLX262125:RLX262128 RLX327647:RLX327656 RLX327661:RLX327664 RLX393183:RLX393192 RLX393197:RLX393200 RLX458719:RLX458728 RLX458733:RLX458736 RLX524255:RLX524264 RLX524269:RLX524272 RLX589791:RLX589800 RLX589805:RLX589808 RLX655327:RLX655336 RLX655341:RLX655344 RLX720863:RLX720872 RLX720877:RLX720880 RLX786399:RLX786408 RLX786413:RLX786416 RLX851935:RLX851944 RLX851949:RLX851952 RLX917471:RLX917480 RLX917485:RLX917488 RLX983007:RLX983016 RLX983021:RLX983024 RVT65503:RVT65512 RVT65517:RVT65520 RVT131039:RVT131048 RVT131053:RVT131056 RVT196575:RVT196584 RVT196589:RVT196592 RVT262111:RVT262120 RVT262125:RVT262128 RVT327647:RVT327656 RVT327661:RVT327664 RVT393183:RVT393192 RVT393197:RVT393200 RVT458719:RVT458728 RVT458733:RVT458736 RVT524255:RVT524264 RVT524269:RVT524272 RVT589791:RVT589800 RVT589805:RVT589808 RVT655327:RVT655336 RVT655341:RVT655344 RVT720863:RVT720872 RVT720877:RVT720880 RVT786399:RVT786408 RVT786413:RVT786416 RVT851935:RVT851944 RVT851949:RVT851952 RVT917471:RVT917480 RVT917485:RVT917488 RVT983007:RVT983016 RVT983021:RVT983024 SFP65503:SFP65512 SFP65517:SFP65520 SFP131039:SFP131048 SFP131053:SFP131056 SFP196575:SFP196584 SFP196589:SFP196592 SFP262111:SFP262120 SFP262125:SFP262128 SFP327647:SFP327656 SFP327661:SFP327664 SFP393183:SFP393192 SFP393197:SFP393200 SFP458719:SFP458728 SFP458733:SFP458736 SFP524255:SFP524264 SFP524269:SFP524272 SFP589791:SFP589800 SFP589805:SFP589808 SFP655327:SFP655336 SFP655341:SFP655344 SFP720863:SFP720872 SFP720877:SFP720880 SFP786399:SFP786408 SFP786413:SFP786416 SFP851935:SFP851944 SFP851949:SFP851952 SFP917471:SFP917480 SFP917485:SFP917488 SFP983007:SFP983016 SFP983021:SFP983024 SPL65503:SPL65512 SPL65517:SPL65520 SPL131039:SPL131048 SPL131053:SPL131056 SPL196575:SPL196584 SPL196589:SPL196592 SPL262111:SPL262120 SPL262125:SPL262128 SPL327647:SPL327656 SPL327661:SPL327664 SPL393183:SPL393192 SPL393197:SPL393200 SPL458719:SPL458728 SPL458733:SPL458736 SPL524255:SPL524264 SPL524269:SPL524272 SPL589791:SPL589800 SPL589805:SPL589808 SPL655327:SPL655336 SPL655341:SPL655344 SPL720863:SPL720872 SPL720877:SPL720880 SPL786399:SPL786408 SPL786413:SPL786416 SPL851935:SPL851944 SPL851949:SPL851952 SPL917471:SPL917480 SPL917485:SPL917488 SPL983007:SPL983016 SPL983021:SPL983024 SZH65503:SZH65512 SZH65517:SZH65520 SZH131039:SZH131048 SZH131053:SZH131056 SZH196575:SZH196584 SZH196589:SZH196592 SZH262111:SZH262120 SZH262125:SZH262128 SZH327647:SZH327656 SZH327661:SZH327664 SZH393183:SZH393192 SZH393197:SZH393200 SZH458719:SZH458728 SZH458733:SZH458736 SZH524255:SZH524264 SZH524269:SZH524272 SZH589791:SZH589800 SZH589805:SZH589808 SZH655327:SZH655336 SZH655341:SZH655344 SZH720863:SZH720872 SZH720877:SZH720880 SZH786399:SZH786408 SZH786413:SZH786416 SZH851935:SZH851944 SZH851949:SZH851952 SZH917471:SZH917480 SZH917485:SZH917488 SZH983007:SZH983016 SZH983021:SZH983024 TJD65503:TJD65512 TJD65517:TJD65520 TJD131039:TJD131048 TJD131053:TJD131056 TJD196575:TJD196584 TJD196589:TJD196592 TJD262111:TJD262120 TJD262125:TJD262128 TJD327647:TJD327656 TJD327661:TJD327664 TJD393183:TJD393192 TJD393197:TJD393200 TJD458719:TJD458728 TJD458733:TJD458736 TJD524255:TJD524264 TJD524269:TJD524272 TJD589791:TJD589800 TJD589805:TJD589808 TJD655327:TJD655336 TJD655341:TJD655344 TJD720863:TJD720872 TJD720877:TJD720880 TJD786399:TJD786408 TJD786413:TJD786416 TJD851935:TJD851944 TJD851949:TJD851952 TJD917471:TJD917480 TJD917485:TJD917488 TJD983007:TJD983016 TJD983021:TJD983024 TSZ65503:TSZ65512 TSZ65517:TSZ65520 TSZ131039:TSZ131048 TSZ131053:TSZ131056 TSZ196575:TSZ196584 TSZ196589:TSZ196592 TSZ262111:TSZ262120 TSZ262125:TSZ262128 TSZ327647:TSZ327656 TSZ327661:TSZ327664 TSZ393183:TSZ393192 TSZ393197:TSZ393200 TSZ458719:TSZ458728 TSZ458733:TSZ458736 TSZ524255:TSZ524264 TSZ524269:TSZ524272 TSZ589791:TSZ589800 TSZ589805:TSZ589808 TSZ655327:TSZ655336 TSZ655341:TSZ655344 TSZ720863:TSZ720872 TSZ720877:TSZ720880 TSZ786399:TSZ786408 TSZ786413:TSZ786416 TSZ851935:TSZ851944 TSZ851949:TSZ851952 TSZ917471:TSZ917480 TSZ917485:TSZ917488 TSZ983007:TSZ983016 TSZ983021:TSZ983024 UCV65503:UCV65512 UCV65517:UCV65520 UCV131039:UCV131048 UCV131053:UCV131056 UCV196575:UCV196584 UCV196589:UCV196592 UCV262111:UCV262120 UCV262125:UCV262128 UCV327647:UCV327656 UCV327661:UCV327664 UCV393183:UCV393192 UCV393197:UCV393200 UCV458719:UCV458728 UCV458733:UCV458736 UCV524255:UCV524264 UCV524269:UCV524272 UCV589791:UCV589800 UCV589805:UCV589808 UCV655327:UCV655336 UCV655341:UCV655344 UCV720863:UCV720872 UCV720877:UCV720880 UCV786399:UCV786408 UCV786413:UCV786416 UCV851935:UCV851944 UCV851949:UCV851952 UCV917471:UCV917480 UCV917485:UCV917488 UCV983007:UCV983016 UCV983021:UCV983024 UMR65503:UMR65512 UMR65517:UMR65520 UMR131039:UMR131048 UMR131053:UMR131056 UMR196575:UMR196584 UMR196589:UMR196592 UMR262111:UMR262120 UMR262125:UMR262128 UMR327647:UMR327656 UMR327661:UMR327664 UMR393183:UMR393192 UMR393197:UMR393200 UMR458719:UMR458728 UMR458733:UMR458736 UMR524255:UMR524264 UMR524269:UMR524272 UMR589791:UMR589800 UMR589805:UMR589808 UMR655327:UMR655336 UMR655341:UMR655344 UMR720863:UMR720872 UMR720877:UMR720880 UMR786399:UMR786408 UMR786413:UMR786416 UMR851935:UMR851944 UMR851949:UMR851952 UMR917471:UMR917480 UMR917485:UMR917488 UMR983007:UMR983016 UMR983021:UMR983024 UWN65503:UWN65512 UWN65517:UWN65520 UWN131039:UWN131048 UWN131053:UWN131056 UWN196575:UWN196584 UWN196589:UWN196592 UWN262111:UWN262120 UWN262125:UWN262128 UWN327647:UWN327656 UWN327661:UWN327664 UWN393183:UWN393192 UWN393197:UWN393200 UWN458719:UWN458728 UWN458733:UWN458736 UWN524255:UWN524264 UWN524269:UWN524272 UWN589791:UWN589800 UWN589805:UWN589808 UWN655327:UWN655336 UWN655341:UWN655344 UWN720863:UWN720872 UWN720877:UWN720880 UWN786399:UWN786408 UWN786413:UWN786416 UWN851935:UWN851944 UWN851949:UWN851952 UWN917471:UWN917480 UWN917485:UWN917488 UWN983007:UWN983016 UWN983021:UWN983024 VGJ65503:VGJ65512 VGJ65517:VGJ65520 VGJ131039:VGJ131048 VGJ131053:VGJ131056 VGJ196575:VGJ196584 VGJ196589:VGJ196592 VGJ262111:VGJ262120 VGJ262125:VGJ262128 VGJ327647:VGJ327656 VGJ327661:VGJ327664 VGJ393183:VGJ393192 VGJ393197:VGJ393200 VGJ458719:VGJ458728 VGJ458733:VGJ458736 VGJ524255:VGJ524264 VGJ524269:VGJ524272 VGJ589791:VGJ589800 VGJ589805:VGJ589808 VGJ655327:VGJ655336 VGJ655341:VGJ655344 VGJ720863:VGJ720872 VGJ720877:VGJ720880 VGJ786399:VGJ786408 VGJ786413:VGJ786416 VGJ851935:VGJ851944 VGJ851949:VGJ851952 VGJ917471:VGJ917480 VGJ917485:VGJ917488 VGJ983007:VGJ983016 VGJ983021:VGJ983024 VQF65503:VQF65512 VQF65517:VQF65520 VQF131039:VQF131048 VQF131053:VQF131056 VQF196575:VQF196584 VQF196589:VQF196592 VQF262111:VQF262120 VQF262125:VQF262128 VQF327647:VQF327656 VQF327661:VQF327664 VQF393183:VQF393192 VQF393197:VQF393200 VQF458719:VQF458728 VQF458733:VQF458736 VQF524255:VQF524264 VQF524269:VQF524272 VQF589791:VQF589800 VQF589805:VQF589808 VQF655327:VQF655336 VQF655341:VQF655344 VQF720863:VQF720872 VQF720877:VQF720880 VQF786399:VQF786408 VQF786413:VQF786416 VQF851935:VQF851944 VQF851949:VQF851952 VQF917471:VQF917480 VQF917485:VQF917488 VQF983007:VQF983016 VQF983021:VQF983024 WAB65503:WAB65512 WAB65517:WAB65520 WAB131039:WAB131048 WAB131053:WAB131056 WAB196575:WAB196584 WAB196589:WAB196592 WAB262111:WAB262120 WAB262125:WAB262128 WAB327647:WAB327656 WAB327661:WAB327664 WAB393183:WAB393192 WAB393197:WAB393200 WAB458719:WAB458728 WAB458733:WAB458736 WAB524255:WAB524264 WAB524269:WAB524272 WAB589791:WAB589800 WAB589805:WAB589808 WAB655327:WAB655336 WAB655341:WAB655344 WAB720863:WAB720872 WAB720877:WAB720880 WAB786399:WAB786408 WAB786413:WAB786416 WAB851935:WAB851944 WAB851949:WAB851952 WAB917471:WAB917480 WAB917485:WAB917488 WAB983007:WAB983016 WAB983021:WAB983024 WJX65503:WJX65512 WJX65517:WJX65520 WJX131039:WJX131048 WJX131053:WJX131056 WJX196575:WJX196584 WJX196589:WJX196592 WJX262111:WJX262120 WJX262125:WJX262128 WJX327647:WJX327656 WJX327661:WJX327664 WJX393183:WJX393192 WJX393197:WJX393200 WJX458719:WJX458728 WJX458733:WJX458736 WJX524255:WJX524264 WJX524269:WJX524272 WJX589791:WJX589800 WJX589805:WJX589808 WJX655327:WJX655336 WJX655341:WJX655344 WJX720863:WJX720872 WJX720877:WJX720880 WJX786399:WJX786408 WJX786413:WJX786416 WJX851935:WJX851944 WJX851949:WJX851952 WJX917471:WJX917480 WJX917485:WJX917488 WJX983007:WJX983016 WJX983021:WJX983024 WTT65503:WTT65512 WTT65517:WTT65520 WTT131039:WTT131048 WTT131053:WTT131056 WTT196575:WTT196584 WTT196589:WTT196592 WTT262111:WTT262120 WTT262125:WTT262128 WTT327647:WTT327656 WTT327661:WTT327664 WTT393183:WTT393192 WTT393197:WTT393200 WTT458719:WTT458728 WTT458733:WTT458736 WTT524255:WTT524264 WTT524269:WTT524272 WTT589791:WTT589800 WTT589805:WTT589808 WTT655327:WTT655336 WTT655341:WTT655344 WTT720863:WTT720872 WTT720877:WTT720880 WTT786399:WTT786408 WTT786413:WTT786416 WTT851935:WTT851944 WTT851949:WTT851952 WTT917471:WTT917480 WTT917485:WTT917488 WTT983007:WTT983016 WTT983021:WTT983024">
      <formula1>-800000000000</formula1>
      <formula2>1000000000000</formula2>
    </dataValidation>
  </dataValidations>
  <printOptions horizontalCentered="1"/>
  <pageMargins left="0.751388888888889" right="0.751388888888889" top="1" bottom="1" header="0.5" footer="0.5"/>
  <pageSetup paperSize="9" scale="95"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showGridLines="0" workbookViewId="0">
      <selection activeCell="A1" sqref="A1"/>
    </sheetView>
  </sheetViews>
  <sheetFormatPr defaultColWidth="9" defaultRowHeight="14.25" outlineLevelCol="5"/>
  <cols>
    <col min="1" max="1" width="33.25" style="57" customWidth="1"/>
    <col min="2" max="3" width="10.625" style="57" customWidth="1"/>
    <col min="4" max="4" width="11.875" style="57" customWidth="1"/>
    <col min="5" max="6" width="10.75" style="57" customWidth="1"/>
    <col min="7" max="215" width="9" style="57"/>
    <col min="216" max="216" width="55.125" style="57" customWidth="1"/>
    <col min="217" max="217" width="31.875" style="57" customWidth="1"/>
    <col min="218" max="471" width="9" style="57"/>
    <col min="472" max="472" width="55.125" style="57" customWidth="1"/>
    <col min="473" max="473" width="31.875" style="57" customWidth="1"/>
    <col min="474" max="727" width="9" style="57"/>
    <col min="728" max="728" width="55.125" style="57" customWidth="1"/>
    <col min="729" max="729" width="31.875" style="57" customWidth="1"/>
    <col min="730" max="983" width="9" style="57"/>
    <col min="984" max="984" width="55.125" style="57" customWidth="1"/>
    <col min="985" max="985" width="31.875" style="57" customWidth="1"/>
    <col min="986" max="1239" width="9" style="57"/>
    <col min="1240" max="1240" width="55.125" style="57" customWidth="1"/>
    <col min="1241" max="1241" width="31.875" style="57" customWidth="1"/>
    <col min="1242" max="1495" width="9" style="57"/>
    <col min="1496" max="1496" width="55.125" style="57" customWidth="1"/>
    <col min="1497" max="1497" width="31.875" style="57" customWidth="1"/>
    <col min="1498" max="1751" width="9" style="57"/>
    <col min="1752" max="1752" width="55.125" style="57" customWidth="1"/>
    <col min="1753" max="1753" width="31.875" style="57" customWidth="1"/>
    <col min="1754" max="2007" width="9" style="57"/>
    <col min="2008" max="2008" width="55.125" style="57" customWidth="1"/>
    <col min="2009" max="2009" width="31.875" style="57" customWidth="1"/>
    <col min="2010" max="2263" width="9" style="57"/>
    <col min="2264" max="2264" width="55.125" style="57" customWidth="1"/>
    <col min="2265" max="2265" width="31.875" style="57" customWidth="1"/>
    <col min="2266" max="2519" width="9" style="57"/>
    <col min="2520" max="2520" width="55.125" style="57" customWidth="1"/>
    <col min="2521" max="2521" width="31.875" style="57" customWidth="1"/>
    <col min="2522" max="2775" width="9" style="57"/>
    <col min="2776" max="2776" width="55.125" style="57" customWidth="1"/>
    <col min="2777" max="2777" width="31.875" style="57" customWidth="1"/>
    <col min="2778" max="3031" width="9" style="57"/>
    <col min="3032" max="3032" width="55.125" style="57" customWidth="1"/>
    <col min="3033" max="3033" width="31.875" style="57" customWidth="1"/>
    <col min="3034" max="3287" width="9" style="57"/>
    <col min="3288" max="3288" width="55.125" style="57" customWidth="1"/>
    <col min="3289" max="3289" width="31.875" style="57" customWidth="1"/>
    <col min="3290" max="3543" width="9" style="57"/>
    <col min="3544" max="3544" width="55.125" style="57" customWidth="1"/>
    <col min="3545" max="3545" width="31.875" style="57" customWidth="1"/>
    <col min="3546" max="3799" width="9" style="57"/>
    <col min="3800" max="3800" width="55.125" style="57" customWidth="1"/>
    <col min="3801" max="3801" width="31.875" style="57" customWidth="1"/>
    <col min="3802" max="4055" width="9" style="57"/>
    <col min="4056" max="4056" width="55.125" style="57" customWidth="1"/>
    <col min="4057" max="4057" width="31.875" style="57" customWidth="1"/>
    <col min="4058" max="4311" width="9" style="57"/>
    <col min="4312" max="4312" width="55.125" style="57" customWidth="1"/>
    <col min="4313" max="4313" width="31.875" style="57" customWidth="1"/>
    <col min="4314" max="4567" width="9" style="57"/>
    <col min="4568" max="4568" width="55.125" style="57" customWidth="1"/>
    <col min="4569" max="4569" width="31.875" style="57" customWidth="1"/>
    <col min="4570" max="4823" width="9" style="57"/>
    <col min="4824" max="4824" width="55.125" style="57" customWidth="1"/>
    <col min="4825" max="4825" width="31.875" style="57" customWidth="1"/>
    <col min="4826" max="5079" width="9" style="57"/>
    <col min="5080" max="5080" width="55.125" style="57" customWidth="1"/>
    <col min="5081" max="5081" width="31.875" style="57" customWidth="1"/>
    <col min="5082" max="5335" width="9" style="57"/>
    <col min="5336" max="5336" width="55.125" style="57" customWidth="1"/>
    <col min="5337" max="5337" width="31.875" style="57" customWidth="1"/>
    <col min="5338" max="5591" width="9" style="57"/>
    <col min="5592" max="5592" width="55.125" style="57" customWidth="1"/>
    <col min="5593" max="5593" width="31.875" style="57" customWidth="1"/>
    <col min="5594" max="5847" width="9" style="57"/>
    <col min="5848" max="5848" width="55.125" style="57" customWidth="1"/>
    <col min="5849" max="5849" width="31.875" style="57" customWidth="1"/>
    <col min="5850" max="6103" width="9" style="57"/>
    <col min="6104" max="6104" width="55.125" style="57" customWidth="1"/>
    <col min="6105" max="6105" width="31.875" style="57" customWidth="1"/>
    <col min="6106" max="6359" width="9" style="57"/>
    <col min="6360" max="6360" width="55.125" style="57" customWidth="1"/>
    <col min="6361" max="6361" width="31.875" style="57" customWidth="1"/>
    <col min="6362" max="6615" width="9" style="57"/>
    <col min="6616" max="6616" width="55.125" style="57" customWidth="1"/>
    <col min="6617" max="6617" width="31.875" style="57" customWidth="1"/>
    <col min="6618" max="6871" width="9" style="57"/>
    <col min="6872" max="6872" width="55.125" style="57" customWidth="1"/>
    <col min="6873" max="6873" width="31.875" style="57" customWidth="1"/>
    <col min="6874" max="7127" width="9" style="57"/>
    <col min="7128" max="7128" width="55.125" style="57" customWidth="1"/>
    <col min="7129" max="7129" width="31.875" style="57" customWidth="1"/>
    <col min="7130" max="7383" width="9" style="57"/>
    <col min="7384" max="7384" width="55.125" style="57" customWidth="1"/>
    <col min="7385" max="7385" width="31.875" style="57" customWidth="1"/>
    <col min="7386" max="7639" width="9" style="57"/>
    <col min="7640" max="7640" width="55.125" style="57" customWidth="1"/>
    <col min="7641" max="7641" width="31.875" style="57" customWidth="1"/>
    <col min="7642" max="7895" width="9" style="57"/>
    <col min="7896" max="7896" width="55.125" style="57" customWidth="1"/>
    <col min="7897" max="7897" width="31.875" style="57" customWidth="1"/>
    <col min="7898" max="8151" width="9" style="57"/>
    <col min="8152" max="8152" width="55.125" style="57" customWidth="1"/>
    <col min="8153" max="8153" width="31.875" style="57" customWidth="1"/>
    <col min="8154" max="8407" width="9" style="57"/>
    <col min="8408" max="8408" width="55.125" style="57" customWidth="1"/>
    <col min="8409" max="8409" width="31.875" style="57" customWidth="1"/>
    <col min="8410" max="8663" width="9" style="57"/>
    <col min="8664" max="8664" width="55.125" style="57" customWidth="1"/>
    <col min="8665" max="8665" width="31.875" style="57" customWidth="1"/>
    <col min="8666" max="8919" width="9" style="57"/>
    <col min="8920" max="8920" width="55.125" style="57" customWidth="1"/>
    <col min="8921" max="8921" width="31.875" style="57" customWidth="1"/>
    <col min="8922" max="9175" width="9" style="57"/>
    <col min="9176" max="9176" width="55.125" style="57" customWidth="1"/>
    <col min="9177" max="9177" width="31.875" style="57" customWidth="1"/>
    <col min="9178" max="9431" width="9" style="57"/>
    <col min="9432" max="9432" width="55.125" style="57" customWidth="1"/>
    <col min="9433" max="9433" width="31.875" style="57" customWidth="1"/>
    <col min="9434" max="9687" width="9" style="57"/>
    <col min="9688" max="9688" width="55.125" style="57" customWidth="1"/>
    <col min="9689" max="9689" width="31.875" style="57" customWidth="1"/>
    <col min="9690" max="9943" width="9" style="57"/>
    <col min="9944" max="9944" width="55.125" style="57" customWidth="1"/>
    <col min="9945" max="9945" width="31.875" style="57" customWidth="1"/>
    <col min="9946" max="10199" width="9" style="57"/>
    <col min="10200" max="10200" width="55.125" style="57" customWidth="1"/>
    <col min="10201" max="10201" width="31.875" style="57" customWidth="1"/>
    <col min="10202" max="10455" width="9" style="57"/>
    <col min="10456" max="10456" width="55.125" style="57" customWidth="1"/>
    <col min="10457" max="10457" width="31.875" style="57" customWidth="1"/>
    <col min="10458" max="10711" width="9" style="57"/>
    <col min="10712" max="10712" width="55.125" style="57" customWidth="1"/>
    <col min="10713" max="10713" width="31.875" style="57" customWidth="1"/>
    <col min="10714" max="10967" width="9" style="57"/>
    <col min="10968" max="10968" width="55.125" style="57" customWidth="1"/>
    <col min="10969" max="10969" width="31.875" style="57" customWidth="1"/>
    <col min="10970" max="11223" width="9" style="57"/>
    <col min="11224" max="11224" width="55.125" style="57" customWidth="1"/>
    <col min="11225" max="11225" width="31.875" style="57" customWidth="1"/>
    <col min="11226" max="11479" width="9" style="57"/>
    <col min="11480" max="11480" width="55.125" style="57" customWidth="1"/>
    <col min="11481" max="11481" width="31.875" style="57" customWidth="1"/>
    <col min="11482" max="11735" width="9" style="57"/>
    <col min="11736" max="11736" width="55.125" style="57" customWidth="1"/>
    <col min="11737" max="11737" width="31.875" style="57" customWidth="1"/>
    <col min="11738" max="11991" width="9" style="57"/>
    <col min="11992" max="11992" width="55.125" style="57" customWidth="1"/>
    <col min="11993" max="11993" width="31.875" style="57" customWidth="1"/>
    <col min="11994" max="12247" width="9" style="57"/>
    <col min="12248" max="12248" width="55.125" style="57" customWidth="1"/>
    <col min="12249" max="12249" width="31.875" style="57" customWidth="1"/>
    <col min="12250" max="12503" width="9" style="57"/>
    <col min="12504" max="12504" width="55.125" style="57" customWidth="1"/>
    <col min="12505" max="12505" width="31.875" style="57" customWidth="1"/>
    <col min="12506" max="12759" width="9" style="57"/>
    <col min="12760" max="12760" width="55.125" style="57" customWidth="1"/>
    <col min="12761" max="12761" width="31.875" style="57" customWidth="1"/>
    <col min="12762" max="13015" width="9" style="57"/>
    <col min="13016" max="13016" width="55.125" style="57" customWidth="1"/>
    <col min="13017" max="13017" width="31.875" style="57" customWidth="1"/>
    <col min="13018" max="13271" width="9" style="57"/>
    <col min="13272" max="13272" width="55.125" style="57" customWidth="1"/>
    <col min="13273" max="13273" width="31.875" style="57" customWidth="1"/>
    <col min="13274" max="13527" width="9" style="57"/>
    <col min="13528" max="13528" width="55.125" style="57" customWidth="1"/>
    <col min="13529" max="13529" width="31.875" style="57" customWidth="1"/>
    <col min="13530" max="13783" width="9" style="57"/>
    <col min="13784" max="13784" width="55.125" style="57" customWidth="1"/>
    <col min="13785" max="13785" width="31.875" style="57" customWidth="1"/>
    <col min="13786" max="14039" width="9" style="57"/>
    <col min="14040" max="14040" width="55.125" style="57" customWidth="1"/>
    <col min="14041" max="14041" width="31.875" style="57" customWidth="1"/>
    <col min="14042" max="14295" width="9" style="57"/>
    <col min="14296" max="14296" width="55.125" style="57" customWidth="1"/>
    <col min="14297" max="14297" width="31.875" style="57" customWidth="1"/>
    <col min="14298" max="14551" width="9" style="57"/>
    <col min="14552" max="14552" width="55.125" style="57" customWidth="1"/>
    <col min="14553" max="14553" width="31.875" style="57" customWidth="1"/>
    <col min="14554" max="14807" width="9" style="57"/>
    <col min="14808" max="14808" width="55.125" style="57" customWidth="1"/>
    <col min="14809" max="14809" width="31.875" style="57" customWidth="1"/>
    <col min="14810" max="15063" width="9" style="57"/>
    <col min="15064" max="15064" width="55.125" style="57" customWidth="1"/>
    <col min="15065" max="15065" width="31.875" style="57" customWidth="1"/>
    <col min="15066" max="15319" width="9" style="57"/>
    <col min="15320" max="15320" width="55.125" style="57" customWidth="1"/>
    <col min="15321" max="15321" width="31.875" style="57" customWidth="1"/>
    <col min="15322" max="15575" width="9" style="57"/>
    <col min="15576" max="15576" width="55.125" style="57" customWidth="1"/>
    <col min="15577" max="15577" width="31.875" style="57" customWidth="1"/>
    <col min="15578" max="15831" width="9" style="57"/>
    <col min="15832" max="15832" width="55.125" style="57" customWidth="1"/>
    <col min="15833" max="15833" width="31.875" style="57" customWidth="1"/>
    <col min="15834" max="16087" width="9" style="57"/>
    <col min="16088" max="16088" width="55.125" style="57" customWidth="1"/>
    <col min="16089" max="16089" width="31.875" style="57" customWidth="1"/>
    <col min="16090" max="16384" width="9" style="57"/>
  </cols>
  <sheetData>
    <row r="1" ht="21.95" customHeight="1" spans="1:1">
      <c r="A1" s="57" t="s">
        <v>731</v>
      </c>
    </row>
    <row r="2" ht="50.1" customHeight="1" spans="1:6">
      <c r="A2" s="58" t="s">
        <v>732</v>
      </c>
      <c r="B2" s="58"/>
      <c r="C2" s="58"/>
      <c r="D2" s="58"/>
      <c r="E2" s="58"/>
      <c r="F2" s="58"/>
    </row>
    <row r="3" ht="32.1" customHeight="1" spans="1:6">
      <c r="A3" s="54"/>
      <c r="B3" s="54"/>
      <c r="C3" s="54"/>
      <c r="E3" s="59" t="s">
        <v>73</v>
      </c>
      <c r="F3" s="59"/>
    </row>
    <row r="4" s="54" customFormat="1" ht="45" customHeight="1" spans="1:6">
      <c r="A4" s="60" t="s">
        <v>74</v>
      </c>
      <c r="B4" s="61" t="s">
        <v>75</v>
      </c>
      <c r="C4" s="61" t="s">
        <v>76</v>
      </c>
      <c r="D4" s="62" t="s">
        <v>77</v>
      </c>
      <c r="E4" s="62"/>
      <c r="F4" s="62"/>
    </row>
    <row r="5" s="54" customFormat="1" ht="45" customHeight="1" spans="1:6">
      <c r="A5" s="63"/>
      <c r="B5" s="61"/>
      <c r="C5" s="61"/>
      <c r="D5" s="62" t="s">
        <v>78</v>
      </c>
      <c r="E5" s="61" t="s">
        <v>699</v>
      </c>
      <c r="F5" s="61" t="s">
        <v>80</v>
      </c>
    </row>
    <row r="6" s="55" customFormat="1" ht="54" customHeight="1" spans="1:6">
      <c r="A6" s="64" t="s">
        <v>713</v>
      </c>
      <c r="B6" s="65">
        <f>B7+B11</f>
        <v>71100</v>
      </c>
      <c r="C6" s="66">
        <f>C7+C11</f>
        <v>78044</v>
      </c>
      <c r="D6" s="66">
        <f>D7+D11</f>
        <v>78717</v>
      </c>
      <c r="E6" s="67">
        <f t="shared" ref="E6:E9" si="0">D6/C6</f>
        <v>1.00862334067962</v>
      </c>
      <c r="F6" s="68">
        <f t="shared" ref="F6:F9" si="1">(D6-B6)/B6</f>
        <v>0.107130801687764</v>
      </c>
    </row>
    <row r="7" s="56" customFormat="1" ht="54" customHeight="1" spans="1:6">
      <c r="A7" s="69" t="s">
        <v>714</v>
      </c>
      <c r="B7" s="70">
        <f>SUM(B8:B10)</f>
        <v>26793</v>
      </c>
      <c r="C7" s="70">
        <f>SUM(C8:C10)</f>
        <v>29920</v>
      </c>
      <c r="D7" s="70">
        <f>SUM(D8:D10)</f>
        <v>30008</v>
      </c>
      <c r="E7" s="68">
        <f t="shared" si="0"/>
        <v>1.00294117647059</v>
      </c>
      <c r="F7" s="68">
        <f t="shared" si="1"/>
        <v>0.119994028290972</v>
      </c>
    </row>
    <row r="8" s="56" customFormat="1" ht="54" customHeight="1" spans="1:6">
      <c r="A8" s="71" t="s">
        <v>715</v>
      </c>
      <c r="B8" s="72">
        <v>26737</v>
      </c>
      <c r="C8" s="73">
        <v>29859</v>
      </c>
      <c r="D8" s="72">
        <v>29925</v>
      </c>
      <c r="E8" s="74">
        <f t="shared" si="0"/>
        <v>1.00221038882749</v>
      </c>
      <c r="F8" s="74">
        <f t="shared" si="1"/>
        <v>0.119235516325691</v>
      </c>
    </row>
    <row r="9" s="55" customFormat="1" ht="54" customHeight="1" spans="1:6">
      <c r="A9" s="71" t="s">
        <v>716</v>
      </c>
      <c r="B9" s="72">
        <v>56</v>
      </c>
      <c r="C9" s="73">
        <v>61</v>
      </c>
      <c r="D9" s="72">
        <v>83</v>
      </c>
      <c r="E9" s="74">
        <f t="shared" si="0"/>
        <v>1.36065573770492</v>
      </c>
      <c r="F9" s="74">
        <f t="shared" si="1"/>
        <v>0.482142857142857</v>
      </c>
    </row>
    <row r="10" s="56" customFormat="1" ht="54" customHeight="1" spans="1:6">
      <c r="A10" s="71" t="s">
        <v>717</v>
      </c>
      <c r="B10" s="72">
        <v>0</v>
      </c>
      <c r="C10" s="73"/>
      <c r="D10" s="72"/>
      <c r="E10" s="74"/>
      <c r="F10" s="74"/>
    </row>
    <row r="11" s="56" customFormat="1" ht="54" customHeight="1" spans="1:6">
      <c r="A11" s="75" t="s">
        <v>718</v>
      </c>
      <c r="B11" s="76">
        <f>SUM(B12:B14)</f>
        <v>44307</v>
      </c>
      <c r="C11" s="76">
        <f>SUM(C12:C14)</f>
        <v>48124</v>
      </c>
      <c r="D11" s="76">
        <f>SUM(D12:D14)</f>
        <v>48709</v>
      </c>
      <c r="E11" s="68">
        <f t="shared" ref="E11:E14" si="2">D11/C11</f>
        <v>1.01215609675006</v>
      </c>
      <c r="F11" s="68">
        <f t="shared" ref="F11:F14" si="3">(D11-B11)/B11</f>
        <v>0.0993522468233011</v>
      </c>
    </row>
    <row r="12" s="56" customFormat="1" ht="54" customHeight="1" spans="1:6">
      <c r="A12" s="71" t="s">
        <v>715</v>
      </c>
      <c r="B12" s="72">
        <v>44190</v>
      </c>
      <c r="C12" s="73">
        <v>47849</v>
      </c>
      <c r="D12" s="72">
        <v>48504</v>
      </c>
      <c r="E12" s="74">
        <f t="shared" si="2"/>
        <v>1.01368889631967</v>
      </c>
      <c r="F12" s="74">
        <f t="shared" si="3"/>
        <v>0.0976238968092329</v>
      </c>
    </row>
    <row r="13" s="55" customFormat="1" ht="54" customHeight="1" spans="1:6">
      <c r="A13" s="71" t="s">
        <v>716</v>
      </c>
      <c r="B13" s="72">
        <v>30</v>
      </c>
      <c r="C13" s="73">
        <v>164</v>
      </c>
      <c r="D13" s="72">
        <v>114</v>
      </c>
      <c r="E13" s="74">
        <f t="shared" si="2"/>
        <v>0.695121951219512</v>
      </c>
      <c r="F13" s="74">
        <f t="shared" si="3"/>
        <v>2.8</v>
      </c>
    </row>
    <row r="14" s="56" customFormat="1" ht="54" customHeight="1" spans="1:6">
      <c r="A14" s="77" t="s">
        <v>717</v>
      </c>
      <c r="B14" s="78">
        <v>87</v>
      </c>
      <c r="C14" s="79">
        <v>111</v>
      </c>
      <c r="D14" s="80">
        <v>91</v>
      </c>
      <c r="E14" s="81">
        <f t="shared" si="2"/>
        <v>0.81981981981982</v>
      </c>
      <c r="F14" s="81">
        <f t="shared" si="3"/>
        <v>0.0459770114942529</v>
      </c>
    </row>
    <row r="15" ht="20.1" customHeight="1"/>
  </sheetData>
  <mergeCells count="6">
    <mergeCell ref="A2:F2"/>
    <mergeCell ref="E3:F3"/>
    <mergeCell ref="D4:F4"/>
    <mergeCell ref="A4:A5"/>
    <mergeCell ref="B4:B5"/>
    <mergeCell ref="C4:C5"/>
  </mergeCells>
  <dataValidations count="1">
    <dataValidation type="whole" operator="between" allowBlank="1" showInputMessage="1" showErrorMessage="1" error="不得保留小数" sqref="D65496:D65505 D65510:D65513 D131032:D131041 D131046:D131049 D196568:D196577 D196582:D196585 D262104:D262113 D262118:D262121 D327640:D327649 D327654:D327657 D393176:D393185 D393190:D393193 D458712:D458721 D458726:D458729 D524248:D524257 D524262:D524265 D589784:D589793 D589798:D589801 D655320:D655329 D655334:D655337 D720856:D720865 D720870:D720873 D786392:D786401 D786406:D786409 D851928:D851937 D851942:D851945 D917464:D917473 D917478:D917481 D983000:D983009 D983014:D983017 HI65496:HI65505 HI65510:HI65513 HI131032:HI131041 HI131046:HI131049 HI196568:HI196577 HI196582:HI196585 HI262104:HI262113 HI262118:HI262121 HI327640:HI327649 HI327654:HI327657 HI393176:HI393185 HI393190:HI393193 HI458712:HI458721 HI458726:HI458729 HI524248:HI524257 HI524262:HI524265 HI589784:HI589793 HI589798:HI589801 HI655320:HI655329 HI655334:HI655337 HI720856:HI720865 HI720870:HI720873 HI786392:HI786401 HI786406:HI786409 HI851928:HI851937 HI851942:HI851945 HI917464:HI917473 HI917478:HI917481 HI983000:HI983009 HI983014:HI983017 RE65496:RE65505 RE65510:RE65513 RE131032:RE131041 RE131046:RE131049 RE196568:RE196577 RE196582:RE196585 RE262104:RE262113 RE262118:RE262121 RE327640:RE327649 RE327654:RE327657 RE393176:RE393185 RE393190:RE393193 RE458712:RE458721 RE458726:RE458729 RE524248:RE524257 RE524262:RE524265 RE589784:RE589793 RE589798:RE589801 RE655320:RE655329 RE655334:RE655337 RE720856:RE720865 RE720870:RE720873 RE786392:RE786401 RE786406:RE786409 RE851928:RE851937 RE851942:RE851945 RE917464:RE917473 RE917478:RE917481 RE983000:RE983009 RE983014:RE983017 ABA65496:ABA65505 ABA65510:ABA65513 ABA131032:ABA131041 ABA131046:ABA131049 ABA196568:ABA196577 ABA196582:ABA196585 ABA262104:ABA262113 ABA262118:ABA262121 ABA327640:ABA327649 ABA327654:ABA327657 ABA393176:ABA393185 ABA393190:ABA393193 ABA458712:ABA458721 ABA458726:ABA458729 ABA524248:ABA524257 ABA524262:ABA524265 ABA589784:ABA589793 ABA589798:ABA589801 ABA655320:ABA655329 ABA655334:ABA655337 ABA720856:ABA720865 ABA720870:ABA720873 ABA786392:ABA786401 ABA786406:ABA786409 ABA851928:ABA851937 ABA851942:ABA851945 ABA917464:ABA917473 ABA917478:ABA917481 ABA983000:ABA983009 ABA983014:ABA983017 AKW65496:AKW65505 AKW65510:AKW65513 AKW131032:AKW131041 AKW131046:AKW131049 AKW196568:AKW196577 AKW196582:AKW196585 AKW262104:AKW262113 AKW262118:AKW262121 AKW327640:AKW327649 AKW327654:AKW327657 AKW393176:AKW393185 AKW393190:AKW393193 AKW458712:AKW458721 AKW458726:AKW458729 AKW524248:AKW524257 AKW524262:AKW524265 AKW589784:AKW589793 AKW589798:AKW589801 AKW655320:AKW655329 AKW655334:AKW655337 AKW720856:AKW720865 AKW720870:AKW720873 AKW786392:AKW786401 AKW786406:AKW786409 AKW851928:AKW851937 AKW851942:AKW851945 AKW917464:AKW917473 AKW917478:AKW917481 AKW983000:AKW983009 AKW983014:AKW983017 AUS65496:AUS65505 AUS65510:AUS65513 AUS131032:AUS131041 AUS131046:AUS131049 AUS196568:AUS196577 AUS196582:AUS196585 AUS262104:AUS262113 AUS262118:AUS262121 AUS327640:AUS327649 AUS327654:AUS327657 AUS393176:AUS393185 AUS393190:AUS393193 AUS458712:AUS458721 AUS458726:AUS458729 AUS524248:AUS524257 AUS524262:AUS524265 AUS589784:AUS589793 AUS589798:AUS589801 AUS655320:AUS655329 AUS655334:AUS655337 AUS720856:AUS720865 AUS720870:AUS720873 AUS786392:AUS786401 AUS786406:AUS786409 AUS851928:AUS851937 AUS851942:AUS851945 AUS917464:AUS917473 AUS917478:AUS917481 AUS983000:AUS983009 AUS983014:AUS983017 BEO65496:BEO65505 BEO65510:BEO65513 BEO131032:BEO131041 BEO131046:BEO131049 BEO196568:BEO196577 BEO196582:BEO196585 BEO262104:BEO262113 BEO262118:BEO262121 BEO327640:BEO327649 BEO327654:BEO327657 BEO393176:BEO393185 BEO393190:BEO393193 BEO458712:BEO458721 BEO458726:BEO458729 BEO524248:BEO524257 BEO524262:BEO524265 BEO589784:BEO589793 BEO589798:BEO589801 BEO655320:BEO655329 BEO655334:BEO655337 BEO720856:BEO720865 BEO720870:BEO720873 BEO786392:BEO786401 BEO786406:BEO786409 BEO851928:BEO851937 BEO851942:BEO851945 BEO917464:BEO917473 BEO917478:BEO917481 BEO983000:BEO983009 BEO983014:BEO983017 BOK65496:BOK65505 BOK65510:BOK65513 BOK131032:BOK131041 BOK131046:BOK131049 BOK196568:BOK196577 BOK196582:BOK196585 BOK262104:BOK262113 BOK262118:BOK262121 BOK327640:BOK327649 BOK327654:BOK327657 BOK393176:BOK393185 BOK393190:BOK393193 BOK458712:BOK458721 BOK458726:BOK458729 BOK524248:BOK524257 BOK524262:BOK524265 BOK589784:BOK589793 BOK589798:BOK589801 BOK655320:BOK655329 BOK655334:BOK655337 BOK720856:BOK720865 BOK720870:BOK720873 BOK786392:BOK786401 BOK786406:BOK786409 BOK851928:BOK851937 BOK851942:BOK851945 BOK917464:BOK917473 BOK917478:BOK917481 BOK983000:BOK983009 BOK983014:BOK983017 BYG65496:BYG65505 BYG65510:BYG65513 BYG131032:BYG131041 BYG131046:BYG131049 BYG196568:BYG196577 BYG196582:BYG196585 BYG262104:BYG262113 BYG262118:BYG262121 BYG327640:BYG327649 BYG327654:BYG327657 BYG393176:BYG393185 BYG393190:BYG393193 BYG458712:BYG458721 BYG458726:BYG458729 BYG524248:BYG524257 BYG524262:BYG524265 BYG589784:BYG589793 BYG589798:BYG589801 BYG655320:BYG655329 BYG655334:BYG655337 BYG720856:BYG720865 BYG720870:BYG720873 BYG786392:BYG786401 BYG786406:BYG786409 BYG851928:BYG851937 BYG851942:BYG851945 BYG917464:BYG917473 BYG917478:BYG917481 BYG983000:BYG983009 BYG983014:BYG983017 CIC65496:CIC65505 CIC65510:CIC65513 CIC131032:CIC131041 CIC131046:CIC131049 CIC196568:CIC196577 CIC196582:CIC196585 CIC262104:CIC262113 CIC262118:CIC262121 CIC327640:CIC327649 CIC327654:CIC327657 CIC393176:CIC393185 CIC393190:CIC393193 CIC458712:CIC458721 CIC458726:CIC458729 CIC524248:CIC524257 CIC524262:CIC524265 CIC589784:CIC589793 CIC589798:CIC589801 CIC655320:CIC655329 CIC655334:CIC655337 CIC720856:CIC720865 CIC720870:CIC720873 CIC786392:CIC786401 CIC786406:CIC786409 CIC851928:CIC851937 CIC851942:CIC851945 CIC917464:CIC917473 CIC917478:CIC917481 CIC983000:CIC983009 CIC983014:CIC983017 CRY65496:CRY65505 CRY65510:CRY65513 CRY131032:CRY131041 CRY131046:CRY131049 CRY196568:CRY196577 CRY196582:CRY196585 CRY262104:CRY262113 CRY262118:CRY262121 CRY327640:CRY327649 CRY327654:CRY327657 CRY393176:CRY393185 CRY393190:CRY393193 CRY458712:CRY458721 CRY458726:CRY458729 CRY524248:CRY524257 CRY524262:CRY524265 CRY589784:CRY589793 CRY589798:CRY589801 CRY655320:CRY655329 CRY655334:CRY655337 CRY720856:CRY720865 CRY720870:CRY720873 CRY786392:CRY786401 CRY786406:CRY786409 CRY851928:CRY851937 CRY851942:CRY851945 CRY917464:CRY917473 CRY917478:CRY917481 CRY983000:CRY983009 CRY983014:CRY983017 DBU65496:DBU65505 DBU65510:DBU65513 DBU131032:DBU131041 DBU131046:DBU131049 DBU196568:DBU196577 DBU196582:DBU196585 DBU262104:DBU262113 DBU262118:DBU262121 DBU327640:DBU327649 DBU327654:DBU327657 DBU393176:DBU393185 DBU393190:DBU393193 DBU458712:DBU458721 DBU458726:DBU458729 DBU524248:DBU524257 DBU524262:DBU524265 DBU589784:DBU589793 DBU589798:DBU589801 DBU655320:DBU655329 DBU655334:DBU655337 DBU720856:DBU720865 DBU720870:DBU720873 DBU786392:DBU786401 DBU786406:DBU786409 DBU851928:DBU851937 DBU851942:DBU851945 DBU917464:DBU917473 DBU917478:DBU917481 DBU983000:DBU983009 DBU983014:DBU983017 DLQ65496:DLQ65505 DLQ65510:DLQ65513 DLQ131032:DLQ131041 DLQ131046:DLQ131049 DLQ196568:DLQ196577 DLQ196582:DLQ196585 DLQ262104:DLQ262113 DLQ262118:DLQ262121 DLQ327640:DLQ327649 DLQ327654:DLQ327657 DLQ393176:DLQ393185 DLQ393190:DLQ393193 DLQ458712:DLQ458721 DLQ458726:DLQ458729 DLQ524248:DLQ524257 DLQ524262:DLQ524265 DLQ589784:DLQ589793 DLQ589798:DLQ589801 DLQ655320:DLQ655329 DLQ655334:DLQ655337 DLQ720856:DLQ720865 DLQ720870:DLQ720873 DLQ786392:DLQ786401 DLQ786406:DLQ786409 DLQ851928:DLQ851937 DLQ851942:DLQ851945 DLQ917464:DLQ917473 DLQ917478:DLQ917481 DLQ983000:DLQ983009 DLQ983014:DLQ983017 DVM65496:DVM65505 DVM65510:DVM65513 DVM131032:DVM131041 DVM131046:DVM131049 DVM196568:DVM196577 DVM196582:DVM196585 DVM262104:DVM262113 DVM262118:DVM262121 DVM327640:DVM327649 DVM327654:DVM327657 DVM393176:DVM393185 DVM393190:DVM393193 DVM458712:DVM458721 DVM458726:DVM458729 DVM524248:DVM524257 DVM524262:DVM524265 DVM589784:DVM589793 DVM589798:DVM589801 DVM655320:DVM655329 DVM655334:DVM655337 DVM720856:DVM720865 DVM720870:DVM720873 DVM786392:DVM786401 DVM786406:DVM786409 DVM851928:DVM851937 DVM851942:DVM851945 DVM917464:DVM917473 DVM917478:DVM917481 DVM983000:DVM983009 DVM983014:DVM983017 EFI65496:EFI65505 EFI65510:EFI65513 EFI131032:EFI131041 EFI131046:EFI131049 EFI196568:EFI196577 EFI196582:EFI196585 EFI262104:EFI262113 EFI262118:EFI262121 EFI327640:EFI327649 EFI327654:EFI327657 EFI393176:EFI393185 EFI393190:EFI393193 EFI458712:EFI458721 EFI458726:EFI458729 EFI524248:EFI524257 EFI524262:EFI524265 EFI589784:EFI589793 EFI589798:EFI589801 EFI655320:EFI655329 EFI655334:EFI655337 EFI720856:EFI720865 EFI720870:EFI720873 EFI786392:EFI786401 EFI786406:EFI786409 EFI851928:EFI851937 EFI851942:EFI851945 EFI917464:EFI917473 EFI917478:EFI917481 EFI983000:EFI983009 EFI983014:EFI983017 EPE65496:EPE65505 EPE65510:EPE65513 EPE131032:EPE131041 EPE131046:EPE131049 EPE196568:EPE196577 EPE196582:EPE196585 EPE262104:EPE262113 EPE262118:EPE262121 EPE327640:EPE327649 EPE327654:EPE327657 EPE393176:EPE393185 EPE393190:EPE393193 EPE458712:EPE458721 EPE458726:EPE458729 EPE524248:EPE524257 EPE524262:EPE524265 EPE589784:EPE589793 EPE589798:EPE589801 EPE655320:EPE655329 EPE655334:EPE655337 EPE720856:EPE720865 EPE720870:EPE720873 EPE786392:EPE786401 EPE786406:EPE786409 EPE851928:EPE851937 EPE851942:EPE851945 EPE917464:EPE917473 EPE917478:EPE917481 EPE983000:EPE983009 EPE983014:EPE983017 EZA65496:EZA65505 EZA65510:EZA65513 EZA131032:EZA131041 EZA131046:EZA131049 EZA196568:EZA196577 EZA196582:EZA196585 EZA262104:EZA262113 EZA262118:EZA262121 EZA327640:EZA327649 EZA327654:EZA327657 EZA393176:EZA393185 EZA393190:EZA393193 EZA458712:EZA458721 EZA458726:EZA458729 EZA524248:EZA524257 EZA524262:EZA524265 EZA589784:EZA589793 EZA589798:EZA589801 EZA655320:EZA655329 EZA655334:EZA655337 EZA720856:EZA720865 EZA720870:EZA720873 EZA786392:EZA786401 EZA786406:EZA786409 EZA851928:EZA851937 EZA851942:EZA851945 EZA917464:EZA917473 EZA917478:EZA917481 EZA983000:EZA983009 EZA983014:EZA983017 FIW65496:FIW65505 FIW65510:FIW65513 FIW131032:FIW131041 FIW131046:FIW131049 FIW196568:FIW196577 FIW196582:FIW196585 FIW262104:FIW262113 FIW262118:FIW262121 FIW327640:FIW327649 FIW327654:FIW327657 FIW393176:FIW393185 FIW393190:FIW393193 FIW458712:FIW458721 FIW458726:FIW458729 FIW524248:FIW524257 FIW524262:FIW524265 FIW589784:FIW589793 FIW589798:FIW589801 FIW655320:FIW655329 FIW655334:FIW655337 FIW720856:FIW720865 FIW720870:FIW720873 FIW786392:FIW786401 FIW786406:FIW786409 FIW851928:FIW851937 FIW851942:FIW851945 FIW917464:FIW917473 FIW917478:FIW917481 FIW983000:FIW983009 FIW983014:FIW983017 FSS65496:FSS65505 FSS65510:FSS65513 FSS131032:FSS131041 FSS131046:FSS131049 FSS196568:FSS196577 FSS196582:FSS196585 FSS262104:FSS262113 FSS262118:FSS262121 FSS327640:FSS327649 FSS327654:FSS327657 FSS393176:FSS393185 FSS393190:FSS393193 FSS458712:FSS458721 FSS458726:FSS458729 FSS524248:FSS524257 FSS524262:FSS524265 FSS589784:FSS589793 FSS589798:FSS589801 FSS655320:FSS655329 FSS655334:FSS655337 FSS720856:FSS720865 FSS720870:FSS720873 FSS786392:FSS786401 FSS786406:FSS786409 FSS851928:FSS851937 FSS851942:FSS851945 FSS917464:FSS917473 FSS917478:FSS917481 FSS983000:FSS983009 FSS983014:FSS983017 GCO65496:GCO65505 GCO65510:GCO65513 GCO131032:GCO131041 GCO131046:GCO131049 GCO196568:GCO196577 GCO196582:GCO196585 GCO262104:GCO262113 GCO262118:GCO262121 GCO327640:GCO327649 GCO327654:GCO327657 GCO393176:GCO393185 GCO393190:GCO393193 GCO458712:GCO458721 GCO458726:GCO458729 GCO524248:GCO524257 GCO524262:GCO524265 GCO589784:GCO589793 GCO589798:GCO589801 GCO655320:GCO655329 GCO655334:GCO655337 GCO720856:GCO720865 GCO720870:GCO720873 GCO786392:GCO786401 GCO786406:GCO786409 GCO851928:GCO851937 GCO851942:GCO851945 GCO917464:GCO917473 GCO917478:GCO917481 GCO983000:GCO983009 GCO983014:GCO983017 GMK65496:GMK65505 GMK65510:GMK65513 GMK131032:GMK131041 GMK131046:GMK131049 GMK196568:GMK196577 GMK196582:GMK196585 GMK262104:GMK262113 GMK262118:GMK262121 GMK327640:GMK327649 GMK327654:GMK327657 GMK393176:GMK393185 GMK393190:GMK393193 GMK458712:GMK458721 GMK458726:GMK458729 GMK524248:GMK524257 GMK524262:GMK524265 GMK589784:GMK589793 GMK589798:GMK589801 GMK655320:GMK655329 GMK655334:GMK655337 GMK720856:GMK720865 GMK720870:GMK720873 GMK786392:GMK786401 GMK786406:GMK786409 GMK851928:GMK851937 GMK851942:GMK851945 GMK917464:GMK917473 GMK917478:GMK917481 GMK983000:GMK983009 GMK983014:GMK983017 GWG65496:GWG65505 GWG65510:GWG65513 GWG131032:GWG131041 GWG131046:GWG131049 GWG196568:GWG196577 GWG196582:GWG196585 GWG262104:GWG262113 GWG262118:GWG262121 GWG327640:GWG327649 GWG327654:GWG327657 GWG393176:GWG393185 GWG393190:GWG393193 GWG458712:GWG458721 GWG458726:GWG458729 GWG524248:GWG524257 GWG524262:GWG524265 GWG589784:GWG589793 GWG589798:GWG589801 GWG655320:GWG655329 GWG655334:GWG655337 GWG720856:GWG720865 GWG720870:GWG720873 GWG786392:GWG786401 GWG786406:GWG786409 GWG851928:GWG851937 GWG851942:GWG851945 GWG917464:GWG917473 GWG917478:GWG917481 GWG983000:GWG983009 GWG983014:GWG983017 HGC65496:HGC65505 HGC65510:HGC65513 HGC131032:HGC131041 HGC131046:HGC131049 HGC196568:HGC196577 HGC196582:HGC196585 HGC262104:HGC262113 HGC262118:HGC262121 HGC327640:HGC327649 HGC327654:HGC327657 HGC393176:HGC393185 HGC393190:HGC393193 HGC458712:HGC458721 HGC458726:HGC458729 HGC524248:HGC524257 HGC524262:HGC524265 HGC589784:HGC589793 HGC589798:HGC589801 HGC655320:HGC655329 HGC655334:HGC655337 HGC720856:HGC720865 HGC720870:HGC720873 HGC786392:HGC786401 HGC786406:HGC786409 HGC851928:HGC851937 HGC851942:HGC851945 HGC917464:HGC917473 HGC917478:HGC917481 HGC983000:HGC983009 HGC983014:HGC983017 HPY65496:HPY65505 HPY65510:HPY65513 HPY131032:HPY131041 HPY131046:HPY131049 HPY196568:HPY196577 HPY196582:HPY196585 HPY262104:HPY262113 HPY262118:HPY262121 HPY327640:HPY327649 HPY327654:HPY327657 HPY393176:HPY393185 HPY393190:HPY393193 HPY458712:HPY458721 HPY458726:HPY458729 HPY524248:HPY524257 HPY524262:HPY524265 HPY589784:HPY589793 HPY589798:HPY589801 HPY655320:HPY655329 HPY655334:HPY655337 HPY720856:HPY720865 HPY720870:HPY720873 HPY786392:HPY786401 HPY786406:HPY786409 HPY851928:HPY851937 HPY851942:HPY851945 HPY917464:HPY917473 HPY917478:HPY917481 HPY983000:HPY983009 HPY983014:HPY983017 HZU65496:HZU65505 HZU65510:HZU65513 HZU131032:HZU131041 HZU131046:HZU131049 HZU196568:HZU196577 HZU196582:HZU196585 HZU262104:HZU262113 HZU262118:HZU262121 HZU327640:HZU327649 HZU327654:HZU327657 HZU393176:HZU393185 HZU393190:HZU393193 HZU458712:HZU458721 HZU458726:HZU458729 HZU524248:HZU524257 HZU524262:HZU524265 HZU589784:HZU589793 HZU589798:HZU589801 HZU655320:HZU655329 HZU655334:HZU655337 HZU720856:HZU720865 HZU720870:HZU720873 HZU786392:HZU786401 HZU786406:HZU786409 HZU851928:HZU851937 HZU851942:HZU851945 HZU917464:HZU917473 HZU917478:HZU917481 HZU983000:HZU983009 HZU983014:HZU983017 IJQ65496:IJQ65505 IJQ65510:IJQ65513 IJQ131032:IJQ131041 IJQ131046:IJQ131049 IJQ196568:IJQ196577 IJQ196582:IJQ196585 IJQ262104:IJQ262113 IJQ262118:IJQ262121 IJQ327640:IJQ327649 IJQ327654:IJQ327657 IJQ393176:IJQ393185 IJQ393190:IJQ393193 IJQ458712:IJQ458721 IJQ458726:IJQ458729 IJQ524248:IJQ524257 IJQ524262:IJQ524265 IJQ589784:IJQ589793 IJQ589798:IJQ589801 IJQ655320:IJQ655329 IJQ655334:IJQ655337 IJQ720856:IJQ720865 IJQ720870:IJQ720873 IJQ786392:IJQ786401 IJQ786406:IJQ786409 IJQ851928:IJQ851937 IJQ851942:IJQ851945 IJQ917464:IJQ917473 IJQ917478:IJQ917481 IJQ983000:IJQ983009 IJQ983014:IJQ983017 ITM65496:ITM65505 ITM65510:ITM65513 ITM131032:ITM131041 ITM131046:ITM131049 ITM196568:ITM196577 ITM196582:ITM196585 ITM262104:ITM262113 ITM262118:ITM262121 ITM327640:ITM327649 ITM327654:ITM327657 ITM393176:ITM393185 ITM393190:ITM393193 ITM458712:ITM458721 ITM458726:ITM458729 ITM524248:ITM524257 ITM524262:ITM524265 ITM589784:ITM589793 ITM589798:ITM589801 ITM655320:ITM655329 ITM655334:ITM655337 ITM720856:ITM720865 ITM720870:ITM720873 ITM786392:ITM786401 ITM786406:ITM786409 ITM851928:ITM851937 ITM851942:ITM851945 ITM917464:ITM917473 ITM917478:ITM917481 ITM983000:ITM983009 ITM983014:ITM983017 JDI65496:JDI65505 JDI65510:JDI65513 JDI131032:JDI131041 JDI131046:JDI131049 JDI196568:JDI196577 JDI196582:JDI196585 JDI262104:JDI262113 JDI262118:JDI262121 JDI327640:JDI327649 JDI327654:JDI327657 JDI393176:JDI393185 JDI393190:JDI393193 JDI458712:JDI458721 JDI458726:JDI458729 JDI524248:JDI524257 JDI524262:JDI524265 JDI589784:JDI589793 JDI589798:JDI589801 JDI655320:JDI655329 JDI655334:JDI655337 JDI720856:JDI720865 JDI720870:JDI720873 JDI786392:JDI786401 JDI786406:JDI786409 JDI851928:JDI851937 JDI851942:JDI851945 JDI917464:JDI917473 JDI917478:JDI917481 JDI983000:JDI983009 JDI983014:JDI983017 JNE65496:JNE65505 JNE65510:JNE65513 JNE131032:JNE131041 JNE131046:JNE131049 JNE196568:JNE196577 JNE196582:JNE196585 JNE262104:JNE262113 JNE262118:JNE262121 JNE327640:JNE327649 JNE327654:JNE327657 JNE393176:JNE393185 JNE393190:JNE393193 JNE458712:JNE458721 JNE458726:JNE458729 JNE524248:JNE524257 JNE524262:JNE524265 JNE589784:JNE589793 JNE589798:JNE589801 JNE655320:JNE655329 JNE655334:JNE655337 JNE720856:JNE720865 JNE720870:JNE720873 JNE786392:JNE786401 JNE786406:JNE786409 JNE851928:JNE851937 JNE851942:JNE851945 JNE917464:JNE917473 JNE917478:JNE917481 JNE983000:JNE983009 JNE983014:JNE983017 JXA65496:JXA65505 JXA65510:JXA65513 JXA131032:JXA131041 JXA131046:JXA131049 JXA196568:JXA196577 JXA196582:JXA196585 JXA262104:JXA262113 JXA262118:JXA262121 JXA327640:JXA327649 JXA327654:JXA327657 JXA393176:JXA393185 JXA393190:JXA393193 JXA458712:JXA458721 JXA458726:JXA458729 JXA524248:JXA524257 JXA524262:JXA524265 JXA589784:JXA589793 JXA589798:JXA589801 JXA655320:JXA655329 JXA655334:JXA655337 JXA720856:JXA720865 JXA720870:JXA720873 JXA786392:JXA786401 JXA786406:JXA786409 JXA851928:JXA851937 JXA851942:JXA851945 JXA917464:JXA917473 JXA917478:JXA917481 JXA983000:JXA983009 JXA983014:JXA983017 KGW65496:KGW65505 KGW65510:KGW65513 KGW131032:KGW131041 KGW131046:KGW131049 KGW196568:KGW196577 KGW196582:KGW196585 KGW262104:KGW262113 KGW262118:KGW262121 KGW327640:KGW327649 KGW327654:KGW327657 KGW393176:KGW393185 KGW393190:KGW393193 KGW458712:KGW458721 KGW458726:KGW458729 KGW524248:KGW524257 KGW524262:KGW524265 KGW589784:KGW589793 KGW589798:KGW589801 KGW655320:KGW655329 KGW655334:KGW655337 KGW720856:KGW720865 KGW720870:KGW720873 KGW786392:KGW786401 KGW786406:KGW786409 KGW851928:KGW851937 KGW851942:KGW851945 KGW917464:KGW917473 KGW917478:KGW917481 KGW983000:KGW983009 KGW983014:KGW983017 KQS65496:KQS65505 KQS65510:KQS65513 KQS131032:KQS131041 KQS131046:KQS131049 KQS196568:KQS196577 KQS196582:KQS196585 KQS262104:KQS262113 KQS262118:KQS262121 KQS327640:KQS327649 KQS327654:KQS327657 KQS393176:KQS393185 KQS393190:KQS393193 KQS458712:KQS458721 KQS458726:KQS458729 KQS524248:KQS524257 KQS524262:KQS524265 KQS589784:KQS589793 KQS589798:KQS589801 KQS655320:KQS655329 KQS655334:KQS655337 KQS720856:KQS720865 KQS720870:KQS720873 KQS786392:KQS786401 KQS786406:KQS786409 KQS851928:KQS851937 KQS851942:KQS851945 KQS917464:KQS917473 KQS917478:KQS917481 KQS983000:KQS983009 KQS983014:KQS983017 LAO65496:LAO65505 LAO65510:LAO65513 LAO131032:LAO131041 LAO131046:LAO131049 LAO196568:LAO196577 LAO196582:LAO196585 LAO262104:LAO262113 LAO262118:LAO262121 LAO327640:LAO327649 LAO327654:LAO327657 LAO393176:LAO393185 LAO393190:LAO393193 LAO458712:LAO458721 LAO458726:LAO458729 LAO524248:LAO524257 LAO524262:LAO524265 LAO589784:LAO589793 LAO589798:LAO589801 LAO655320:LAO655329 LAO655334:LAO655337 LAO720856:LAO720865 LAO720870:LAO720873 LAO786392:LAO786401 LAO786406:LAO786409 LAO851928:LAO851937 LAO851942:LAO851945 LAO917464:LAO917473 LAO917478:LAO917481 LAO983000:LAO983009 LAO983014:LAO983017 LKK65496:LKK65505 LKK65510:LKK65513 LKK131032:LKK131041 LKK131046:LKK131049 LKK196568:LKK196577 LKK196582:LKK196585 LKK262104:LKK262113 LKK262118:LKK262121 LKK327640:LKK327649 LKK327654:LKK327657 LKK393176:LKK393185 LKK393190:LKK393193 LKK458712:LKK458721 LKK458726:LKK458729 LKK524248:LKK524257 LKK524262:LKK524265 LKK589784:LKK589793 LKK589798:LKK589801 LKK655320:LKK655329 LKK655334:LKK655337 LKK720856:LKK720865 LKK720870:LKK720873 LKK786392:LKK786401 LKK786406:LKK786409 LKK851928:LKK851937 LKK851942:LKK851945 LKK917464:LKK917473 LKK917478:LKK917481 LKK983000:LKK983009 LKK983014:LKK983017 LUG65496:LUG65505 LUG65510:LUG65513 LUG131032:LUG131041 LUG131046:LUG131049 LUG196568:LUG196577 LUG196582:LUG196585 LUG262104:LUG262113 LUG262118:LUG262121 LUG327640:LUG327649 LUG327654:LUG327657 LUG393176:LUG393185 LUG393190:LUG393193 LUG458712:LUG458721 LUG458726:LUG458729 LUG524248:LUG524257 LUG524262:LUG524265 LUG589784:LUG589793 LUG589798:LUG589801 LUG655320:LUG655329 LUG655334:LUG655337 LUG720856:LUG720865 LUG720870:LUG720873 LUG786392:LUG786401 LUG786406:LUG786409 LUG851928:LUG851937 LUG851942:LUG851945 LUG917464:LUG917473 LUG917478:LUG917481 LUG983000:LUG983009 LUG983014:LUG983017 MEC65496:MEC65505 MEC65510:MEC65513 MEC131032:MEC131041 MEC131046:MEC131049 MEC196568:MEC196577 MEC196582:MEC196585 MEC262104:MEC262113 MEC262118:MEC262121 MEC327640:MEC327649 MEC327654:MEC327657 MEC393176:MEC393185 MEC393190:MEC393193 MEC458712:MEC458721 MEC458726:MEC458729 MEC524248:MEC524257 MEC524262:MEC524265 MEC589784:MEC589793 MEC589798:MEC589801 MEC655320:MEC655329 MEC655334:MEC655337 MEC720856:MEC720865 MEC720870:MEC720873 MEC786392:MEC786401 MEC786406:MEC786409 MEC851928:MEC851937 MEC851942:MEC851945 MEC917464:MEC917473 MEC917478:MEC917481 MEC983000:MEC983009 MEC983014:MEC983017 MNY65496:MNY65505 MNY65510:MNY65513 MNY131032:MNY131041 MNY131046:MNY131049 MNY196568:MNY196577 MNY196582:MNY196585 MNY262104:MNY262113 MNY262118:MNY262121 MNY327640:MNY327649 MNY327654:MNY327657 MNY393176:MNY393185 MNY393190:MNY393193 MNY458712:MNY458721 MNY458726:MNY458729 MNY524248:MNY524257 MNY524262:MNY524265 MNY589784:MNY589793 MNY589798:MNY589801 MNY655320:MNY655329 MNY655334:MNY655337 MNY720856:MNY720865 MNY720870:MNY720873 MNY786392:MNY786401 MNY786406:MNY786409 MNY851928:MNY851937 MNY851942:MNY851945 MNY917464:MNY917473 MNY917478:MNY917481 MNY983000:MNY983009 MNY983014:MNY983017 MXU65496:MXU65505 MXU65510:MXU65513 MXU131032:MXU131041 MXU131046:MXU131049 MXU196568:MXU196577 MXU196582:MXU196585 MXU262104:MXU262113 MXU262118:MXU262121 MXU327640:MXU327649 MXU327654:MXU327657 MXU393176:MXU393185 MXU393190:MXU393193 MXU458712:MXU458721 MXU458726:MXU458729 MXU524248:MXU524257 MXU524262:MXU524265 MXU589784:MXU589793 MXU589798:MXU589801 MXU655320:MXU655329 MXU655334:MXU655337 MXU720856:MXU720865 MXU720870:MXU720873 MXU786392:MXU786401 MXU786406:MXU786409 MXU851928:MXU851937 MXU851942:MXU851945 MXU917464:MXU917473 MXU917478:MXU917481 MXU983000:MXU983009 MXU983014:MXU983017 NHQ65496:NHQ65505 NHQ65510:NHQ65513 NHQ131032:NHQ131041 NHQ131046:NHQ131049 NHQ196568:NHQ196577 NHQ196582:NHQ196585 NHQ262104:NHQ262113 NHQ262118:NHQ262121 NHQ327640:NHQ327649 NHQ327654:NHQ327657 NHQ393176:NHQ393185 NHQ393190:NHQ393193 NHQ458712:NHQ458721 NHQ458726:NHQ458729 NHQ524248:NHQ524257 NHQ524262:NHQ524265 NHQ589784:NHQ589793 NHQ589798:NHQ589801 NHQ655320:NHQ655329 NHQ655334:NHQ655337 NHQ720856:NHQ720865 NHQ720870:NHQ720873 NHQ786392:NHQ786401 NHQ786406:NHQ786409 NHQ851928:NHQ851937 NHQ851942:NHQ851945 NHQ917464:NHQ917473 NHQ917478:NHQ917481 NHQ983000:NHQ983009 NHQ983014:NHQ983017 NRM65496:NRM65505 NRM65510:NRM65513 NRM131032:NRM131041 NRM131046:NRM131049 NRM196568:NRM196577 NRM196582:NRM196585 NRM262104:NRM262113 NRM262118:NRM262121 NRM327640:NRM327649 NRM327654:NRM327657 NRM393176:NRM393185 NRM393190:NRM393193 NRM458712:NRM458721 NRM458726:NRM458729 NRM524248:NRM524257 NRM524262:NRM524265 NRM589784:NRM589793 NRM589798:NRM589801 NRM655320:NRM655329 NRM655334:NRM655337 NRM720856:NRM720865 NRM720870:NRM720873 NRM786392:NRM786401 NRM786406:NRM786409 NRM851928:NRM851937 NRM851942:NRM851945 NRM917464:NRM917473 NRM917478:NRM917481 NRM983000:NRM983009 NRM983014:NRM983017 OBI65496:OBI65505 OBI65510:OBI65513 OBI131032:OBI131041 OBI131046:OBI131049 OBI196568:OBI196577 OBI196582:OBI196585 OBI262104:OBI262113 OBI262118:OBI262121 OBI327640:OBI327649 OBI327654:OBI327657 OBI393176:OBI393185 OBI393190:OBI393193 OBI458712:OBI458721 OBI458726:OBI458729 OBI524248:OBI524257 OBI524262:OBI524265 OBI589784:OBI589793 OBI589798:OBI589801 OBI655320:OBI655329 OBI655334:OBI655337 OBI720856:OBI720865 OBI720870:OBI720873 OBI786392:OBI786401 OBI786406:OBI786409 OBI851928:OBI851937 OBI851942:OBI851945 OBI917464:OBI917473 OBI917478:OBI917481 OBI983000:OBI983009 OBI983014:OBI983017 OLE65496:OLE65505 OLE65510:OLE65513 OLE131032:OLE131041 OLE131046:OLE131049 OLE196568:OLE196577 OLE196582:OLE196585 OLE262104:OLE262113 OLE262118:OLE262121 OLE327640:OLE327649 OLE327654:OLE327657 OLE393176:OLE393185 OLE393190:OLE393193 OLE458712:OLE458721 OLE458726:OLE458729 OLE524248:OLE524257 OLE524262:OLE524265 OLE589784:OLE589793 OLE589798:OLE589801 OLE655320:OLE655329 OLE655334:OLE655337 OLE720856:OLE720865 OLE720870:OLE720873 OLE786392:OLE786401 OLE786406:OLE786409 OLE851928:OLE851937 OLE851942:OLE851945 OLE917464:OLE917473 OLE917478:OLE917481 OLE983000:OLE983009 OLE983014:OLE983017 OVA65496:OVA65505 OVA65510:OVA65513 OVA131032:OVA131041 OVA131046:OVA131049 OVA196568:OVA196577 OVA196582:OVA196585 OVA262104:OVA262113 OVA262118:OVA262121 OVA327640:OVA327649 OVA327654:OVA327657 OVA393176:OVA393185 OVA393190:OVA393193 OVA458712:OVA458721 OVA458726:OVA458729 OVA524248:OVA524257 OVA524262:OVA524265 OVA589784:OVA589793 OVA589798:OVA589801 OVA655320:OVA655329 OVA655334:OVA655337 OVA720856:OVA720865 OVA720870:OVA720873 OVA786392:OVA786401 OVA786406:OVA786409 OVA851928:OVA851937 OVA851942:OVA851945 OVA917464:OVA917473 OVA917478:OVA917481 OVA983000:OVA983009 OVA983014:OVA983017 PEW65496:PEW65505 PEW65510:PEW65513 PEW131032:PEW131041 PEW131046:PEW131049 PEW196568:PEW196577 PEW196582:PEW196585 PEW262104:PEW262113 PEW262118:PEW262121 PEW327640:PEW327649 PEW327654:PEW327657 PEW393176:PEW393185 PEW393190:PEW393193 PEW458712:PEW458721 PEW458726:PEW458729 PEW524248:PEW524257 PEW524262:PEW524265 PEW589784:PEW589793 PEW589798:PEW589801 PEW655320:PEW655329 PEW655334:PEW655337 PEW720856:PEW720865 PEW720870:PEW720873 PEW786392:PEW786401 PEW786406:PEW786409 PEW851928:PEW851937 PEW851942:PEW851945 PEW917464:PEW917473 PEW917478:PEW917481 PEW983000:PEW983009 PEW983014:PEW983017 POS65496:POS65505 POS65510:POS65513 POS131032:POS131041 POS131046:POS131049 POS196568:POS196577 POS196582:POS196585 POS262104:POS262113 POS262118:POS262121 POS327640:POS327649 POS327654:POS327657 POS393176:POS393185 POS393190:POS393193 POS458712:POS458721 POS458726:POS458729 POS524248:POS524257 POS524262:POS524265 POS589784:POS589793 POS589798:POS589801 POS655320:POS655329 POS655334:POS655337 POS720856:POS720865 POS720870:POS720873 POS786392:POS786401 POS786406:POS786409 POS851928:POS851937 POS851942:POS851945 POS917464:POS917473 POS917478:POS917481 POS983000:POS983009 POS983014:POS983017 PYO65496:PYO65505 PYO65510:PYO65513 PYO131032:PYO131041 PYO131046:PYO131049 PYO196568:PYO196577 PYO196582:PYO196585 PYO262104:PYO262113 PYO262118:PYO262121 PYO327640:PYO327649 PYO327654:PYO327657 PYO393176:PYO393185 PYO393190:PYO393193 PYO458712:PYO458721 PYO458726:PYO458729 PYO524248:PYO524257 PYO524262:PYO524265 PYO589784:PYO589793 PYO589798:PYO589801 PYO655320:PYO655329 PYO655334:PYO655337 PYO720856:PYO720865 PYO720870:PYO720873 PYO786392:PYO786401 PYO786406:PYO786409 PYO851928:PYO851937 PYO851942:PYO851945 PYO917464:PYO917473 PYO917478:PYO917481 PYO983000:PYO983009 PYO983014:PYO983017 QIK65496:QIK65505 QIK65510:QIK65513 QIK131032:QIK131041 QIK131046:QIK131049 QIK196568:QIK196577 QIK196582:QIK196585 QIK262104:QIK262113 QIK262118:QIK262121 QIK327640:QIK327649 QIK327654:QIK327657 QIK393176:QIK393185 QIK393190:QIK393193 QIK458712:QIK458721 QIK458726:QIK458729 QIK524248:QIK524257 QIK524262:QIK524265 QIK589784:QIK589793 QIK589798:QIK589801 QIK655320:QIK655329 QIK655334:QIK655337 QIK720856:QIK720865 QIK720870:QIK720873 QIK786392:QIK786401 QIK786406:QIK786409 QIK851928:QIK851937 QIK851942:QIK851945 QIK917464:QIK917473 QIK917478:QIK917481 QIK983000:QIK983009 QIK983014:QIK983017 QSG65496:QSG65505 QSG65510:QSG65513 QSG131032:QSG131041 QSG131046:QSG131049 QSG196568:QSG196577 QSG196582:QSG196585 QSG262104:QSG262113 QSG262118:QSG262121 QSG327640:QSG327649 QSG327654:QSG327657 QSG393176:QSG393185 QSG393190:QSG393193 QSG458712:QSG458721 QSG458726:QSG458729 QSG524248:QSG524257 QSG524262:QSG524265 QSG589784:QSG589793 QSG589798:QSG589801 QSG655320:QSG655329 QSG655334:QSG655337 QSG720856:QSG720865 QSG720870:QSG720873 QSG786392:QSG786401 QSG786406:QSG786409 QSG851928:QSG851937 QSG851942:QSG851945 QSG917464:QSG917473 QSG917478:QSG917481 QSG983000:QSG983009 QSG983014:QSG983017 RCC65496:RCC65505 RCC65510:RCC65513 RCC131032:RCC131041 RCC131046:RCC131049 RCC196568:RCC196577 RCC196582:RCC196585 RCC262104:RCC262113 RCC262118:RCC262121 RCC327640:RCC327649 RCC327654:RCC327657 RCC393176:RCC393185 RCC393190:RCC393193 RCC458712:RCC458721 RCC458726:RCC458729 RCC524248:RCC524257 RCC524262:RCC524265 RCC589784:RCC589793 RCC589798:RCC589801 RCC655320:RCC655329 RCC655334:RCC655337 RCC720856:RCC720865 RCC720870:RCC720873 RCC786392:RCC786401 RCC786406:RCC786409 RCC851928:RCC851937 RCC851942:RCC851945 RCC917464:RCC917473 RCC917478:RCC917481 RCC983000:RCC983009 RCC983014:RCC983017 RLY65496:RLY65505 RLY65510:RLY65513 RLY131032:RLY131041 RLY131046:RLY131049 RLY196568:RLY196577 RLY196582:RLY196585 RLY262104:RLY262113 RLY262118:RLY262121 RLY327640:RLY327649 RLY327654:RLY327657 RLY393176:RLY393185 RLY393190:RLY393193 RLY458712:RLY458721 RLY458726:RLY458729 RLY524248:RLY524257 RLY524262:RLY524265 RLY589784:RLY589793 RLY589798:RLY589801 RLY655320:RLY655329 RLY655334:RLY655337 RLY720856:RLY720865 RLY720870:RLY720873 RLY786392:RLY786401 RLY786406:RLY786409 RLY851928:RLY851937 RLY851942:RLY851945 RLY917464:RLY917473 RLY917478:RLY917481 RLY983000:RLY983009 RLY983014:RLY983017 RVU65496:RVU65505 RVU65510:RVU65513 RVU131032:RVU131041 RVU131046:RVU131049 RVU196568:RVU196577 RVU196582:RVU196585 RVU262104:RVU262113 RVU262118:RVU262121 RVU327640:RVU327649 RVU327654:RVU327657 RVU393176:RVU393185 RVU393190:RVU393193 RVU458712:RVU458721 RVU458726:RVU458729 RVU524248:RVU524257 RVU524262:RVU524265 RVU589784:RVU589793 RVU589798:RVU589801 RVU655320:RVU655329 RVU655334:RVU655337 RVU720856:RVU720865 RVU720870:RVU720873 RVU786392:RVU786401 RVU786406:RVU786409 RVU851928:RVU851937 RVU851942:RVU851945 RVU917464:RVU917473 RVU917478:RVU917481 RVU983000:RVU983009 RVU983014:RVU983017 SFQ65496:SFQ65505 SFQ65510:SFQ65513 SFQ131032:SFQ131041 SFQ131046:SFQ131049 SFQ196568:SFQ196577 SFQ196582:SFQ196585 SFQ262104:SFQ262113 SFQ262118:SFQ262121 SFQ327640:SFQ327649 SFQ327654:SFQ327657 SFQ393176:SFQ393185 SFQ393190:SFQ393193 SFQ458712:SFQ458721 SFQ458726:SFQ458729 SFQ524248:SFQ524257 SFQ524262:SFQ524265 SFQ589784:SFQ589793 SFQ589798:SFQ589801 SFQ655320:SFQ655329 SFQ655334:SFQ655337 SFQ720856:SFQ720865 SFQ720870:SFQ720873 SFQ786392:SFQ786401 SFQ786406:SFQ786409 SFQ851928:SFQ851937 SFQ851942:SFQ851945 SFQ917464:SFQ917473 SFQ917478:SFQ917481 SFQ983000:SFQ983009 SFQ983014:SFQ983017 SPM65496:SPM65505 SPM65510:SPM65513 SPM131032:SPM131041 SPM131046:SPM131049 SPM196568:SPM196577 SPM196582:SPM196585 SPM262104:SPM262113 SPM262118:SPM262121 SPM327640:SPM327649 SPM327654:SPM327657 SPM393176:SPM393185 SPM393190:SPM393193 SPM458712:SPM458721 SPM458726:SPM458729 SPM524248:SPM524257 SPM524262:SPM524265 SPM589784:SPM589793 SPM589798:SPM589801 SPM655320:SPM655329 SPM655334:SPM655337 SPM720856:SPM720865 SPM720870:SPM720873 SPM786392:SPM786401 SPM786406:SPM786409 SPM851928:SPM851937 SPM851942:SPM851945 SPM917464:SPM917473 SPM917478:SPM917481 SPM983000:SPM983009 SPM983014:SPM983017 SZI65496:SZI65505 SZI65510:SZI65513 SZI131032:SZI131041 SZI131046:SZI131049 SZI196568:SZI196577 SZI196582:SZI196585 SZI262104:SZI262113 SZI262118:SZI262121 SZI327640:SZI327649 SZI327654:SZI327657 SZI393176:SZI393185 SZI393190:SZI393193 SZI458712:SZI458721 SZI458726:SZI458729 SZI524248:SZI524257 SZI524262:SZI524265 SZI589784:SZI589793 SZI589798:SZI589801 SZI655320:SZI655329 SZI655334:SZI655337 SZI720856:SZI720865 SZI720870:SZI720873 SZI786392:SZI786401 SZI786406:SZI786409 SZI851928:SZI851937 SZI851942:SZI851945 SZI917464:SZI917473 SZI917478:SZI917481 SZI983000:SZI983009 SZI983014:SZI983017 TJE65496:TJE65505 TJE65510:TJE65513 TJE131032:TJE131041 TJE131046:TJE131049 TJE196568:TJE196577 TJE196582:TJE196585 TJE262104:TJE262113 TJE262118:TJE262121 TJE327640:TJE327649 TJE327654:TJE327657 TJE393176:TJE393185 TJE393190:TJE393193 TJE458712:TJE458721 TJE458726:TJE458729 TJE524248:TJE524257 TJE524262:TJE524265 TJE589784:TJE589793 TJE589798:TJE589801 TJE655320:TJE655329 TJE655334:TJE655337 TJE720856:TJE720865 TJE720870:TJE720873 TJE786392:TJE786401 TJE786406:TJE786409 TJE851928:TJE851937 TJE851942:TJE851945 TJE917464:TJE917473 TJE917478:TJE917481 TJE983000:TJE983009 TJE983014:TJE983017 TTA65496:TTA65505 TTA65510:TTA65513 TTA131032:TTA131041 TTA131046:TTA131049 TTA196568:TTA196577 TTA196582:TTA196585 TTA262104:TTA262113 TTA262118:TTA262121 TTA327640:TTA327649 TTA327654:TTA327657 TTA393176:TTA393185 TTA393190:TTA393193 TTA458712:TTA458721 TTA458726:TTA458729 TTA524248:TTA524257 TTA524262:TTA524265 TTA589784:TTA589793 TTA589798:TTA589801 TTA655320:TTA655329 TTA655334:TTA655337 TTA720856:TTA720865 TTA720870:TTA720873 TTA786392:TTA786401 TTA786406:TTA786409 TTA851928:TTA851937 TTA851942:TTA851945 TTA917464:TTA917473 TTA917478:TTA917481 TTA983000:TTA983009 TTA983014:TTA983017 UCW65496:UCW65505 UCW65510:UCW65513 UCW131032:UCW131041 UCW131046:UCW131049 UCW196568:UCW196577 UCW196582:UCW196585 UCW262104:UCW262113 UCW262118:UCW262121 UCW327640:UCW327649 UCW327654:UCW327657 UCW393176:UCW393185 UCW393190:UCW393193 UCW458712:UCW458721 UCW458726:UCW458729 UCW524248:UCW524257 UCW524262:UCW524265 UCW589784:UCW589793 UCW589798:UCW589801 UCW655320:UCW655329 UCW655334:UCW655337 UCW720856:UCW720865 UCW720870:UCW720873 UCW786392:UCW786401 UCW786406:UCW786409 UCW851928:UCW851937 UCW851942:UCW851945 UCW917464:UCW917473 UCW917478:UCW917481 UCW983000:UCW983009 UCW983014:UCW983017 UMS65496:UMS65505 UMS65510:UMS65513 UMS131032:UMS131041 UMS131046:UMS131049 UMS196568:UMS196577 UMS196582:UMS196585 UMS262104:UMS262113 UMS262118:UMS262121 UMS327640:UMS327649 UMS327654:UMS327657 UMS393176:UMS393185 UMS393190:UMS393193 UMS458712:UMS458721 UMS458726:UMS458729 UMS524248:UMS524257 UMS524262:UMS524265 UMS589784:UMS589793 UMS589798:UMS589801 UMS655320:UMS655329 UMS655334:UMS655337 UMS720856:UMS720865 UMS720870:UMS720873 UMS786392:UMS786401 UMS786406:UMS786409 UMS851928:UMS851937 UMS851942:UMS851945 UMS917464:UMS917473 UMS917478:UMS917481 UMS983000:UMS983009 UMS983014:UMS983017 UWO65496:UWO65505 UWO65510:UWO65513 UWO131032:UWO131041 UWO131046:UWO131049 UWO196568:UWO196577 UWO196582:UWO196585 UWO262104:UWO262113 UWO262118:UWO262121 UWO327640:UWO327649 UWO327654:UWO327657 UWO393176:UWO393185 UWO393190:UWO393193 UWO458712:UWO458721 UWO458726:UWO458729 UWO524248:UWO524257 UWO524262:UWO524265 UWO589784:UWO589793 UWO589798:UWO589801 UWO655320:UWO655329 UWO655334:UWO655337 UWO720856:UWO720865 UWO720870:UWO720873 UWO786392:UWO786401 UWO786406:UWO786409 UWO851928:UWO851937 UWO851942:UWO851945 UWO917464:UWO917473 UWO917478:UWO917481 UWO983000:UWO983009 UWO983014:UWO983017 VGK65496:VGK65505 VGK65510:VGK65513 VGK131032:VGK131041 VGK131046:VGK131049 VGK196568:VGK196577 VGK196582:VGK196585 VGK262104:VGK262113 VGK262118:VGK262121 VGK327640:VGK327649 VGK327654:VGK327657 VGK393176:VGK393185 VGK393190:VGK393193 VGK458712:VGK458721 VGK458726:VGK458729 VGK524248:VGK524257 VGK524262:VGK524265 VGK589784:VGK589793 VGK589798:VGK589801 VGK655320:VGK655329 VGK655334:VGK655337 VGK720856:VGK720865 VGK720870:VGK720873 VGK786392:VGK786401 VGK786406:VGK786409 VGK851928:VGK851937 VGK851942:VGK851945 VGK917464:VGK917473 VGK917478:VGK917481 VGK983000:VGK983009 VGK983014:VGK983017 VQG65496:VQG65505 VQG65510:VQG65513 VQG131032:VQG131041 VQG131046:VQG131049 VQG196568:VQG196577 VQG196582:VQG196585 VQG262104:VQG262113 VQG262118:VQG262121 VQG327640:VQG327649 VQG327654:VQG327657 VQG393176:VQG393185 VQG393190:VQG393193 VQG458712:VQG458721 VQG458726:VQG458729 VQG524248:VQG524257 VQG524262:VQG524265 VQG589784:VQG589793 VQG589798:VQG589801 VQG655320:VQG655329 VQG655334:VQG655337 VQG720856:VQG720865 VQG720870:VQG720873 VQG786392:VQG786401 VQG786406:VQG786409 VQG851928:VQG851937 VQG851942:VQG851945 VQG917464:VQG917473 VQG917478:VQG917481 VQG983000:VQG983009 VQG983014:VQG983017 WAC65496:WAC65505 WAC65510:WAC65513 WAC131032:WAC131041 WAC131046:WAC131049 WAC196568:WAC196577 WAC196582:WAC196585 WAC262104:WAC262113 WAC262118:WAC262121 WAC327640:WAC327649 WAC327654:WAC327657 WAC393176:WAC393185 WAC393190:WAC393193 WAC458712:WAC458721 WAC458726:WAC458729 WAC524248:WAC524257 WAC524262:WAC524265 WAC589784:WAC589793 WAC589798:WAC589801 WAC655320:WAC655329 WAC655334:WAC655337 WAC720856:WAC720865 WAC720870:WAC720873 WAC786392:WAC786401 WAC786406:WAC786409 WAC851928:WAC851937 WAC851942:WAC851945 WAC917464:WAC917473 WAC917478:WAC917481 WAC983000:WAC983009 WAC983014:WAC983017 WJY65496:WJY65505 WJY65510:WJY65513 WJY131032:WJY131041 WJY131046:WJY131049 WJY196568:WJY196577 WJY196582:WJY196585 WJY262104:WJY262113 WJY262118:WJY262121 WJY327640:WJY327649 WJY327654:WJY327657 WJY393176:WJY393185 WJY393190:WJY393193 WJY458712:WJY458721 WJY458726:WJY458729 WJY524248:WJY524257 WJY524262:WJY524265 WJY589784:WJY589793 WJY589798:WJY589801 WJY655320:WJY655329 WJY655334:WJY655337 WJY720856:WJY720865 WJY720870:WJY720873 WJY786392:WJY786401 WJY786406:WJY786409 WJY851928:WJY851937 WJY851942:WJY851945 WJY917464:WJY917473 WJY917478:WJY917481 WJY983000:WJY983009 WJY983014:WJY983017 WTU65496:WTU65505 WTU65510:WTU65513 WTU131032:WTU131041 WTU131046:WTU131049 WTU196568:WTU196577 WTU196582:WTU196585 WTU262104:WTU262113 WTU262118:WTU262121 WTU327640:WTU327649 WTU327654:WTU327657 WTU393176:WTU393185 WTU393190:WTU393193 WTU458712:WTU458721 WTU458726:WTU458729 WTU524248:WTU524257 WTU524262:WTU524265 WTU589784:WTU589793 WTU589798:WTU589801 WTU655320:WTU655329 WTU655334:WTU655337 WTU720856:WTU720865 WTU720870:WTU720873 WTU786392:WTU786401 WTU786406:WTU786409 WTU851928:WTU851937 WTU851942:WTU851945 WTU917464:WTU917473 WTU917478:WTU917481 WTU983000:WTU983009 WTU983014:WTU983017">
      <formula1>-800000000000</formula1>
      <formula2>1000000000000</formula2>
    </dataValidation>
  </dataValidation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showGridLines="0" topLeftCell="A11" workbookViewId="0">
      <selection activeCell="C17" sqref="C17"/>
    </sheetView>
  </sheetViews>
  <sheetFormatPr defaultColWidth="9" defaultRowHeight="36" customHeight="1" outlineLevelCol="4"/>
  <cols>
    <col min="1" max="1" width="13.875" style="50" customWidth="1"/>
    <col min="2" max="2" width="14.75" style="50" customWidth="1"/>
    <col min="3" max="3" width="14.625" style="50" customWidth="1"/>
    <col min="4" max="4" width="14.875" style="50" customWidth="1"/>
    <col min="5" max="5" width="15.375" style="50" customWidth="1"/>
    <col min="6" max="16384" width="9" style="50"/>
  </cols>
  <sheetData>
    <row r="1" customHeight="1" spans="1:5">
      <c r="A1" s="41" t="s">
        <v>733</v>
      </c>
      <c r="B1" s="51"/>
      <c r="C1" s="51"/>
      <c r="D1" s="51"/>
      <c r="E1" s="42"/>
    </row>
    <row r="2" customHeight="1" spans="1:5">
      <c r="A2" s="52" t="s">
        <v>734</v>
      </c>
      <c r="B2" s="52"/>
      <c r="C2" s="52"/>
      <c r="D2" s="52"/>
      <c r="E2" s="52"/>
    </row>
    <row r="3" customHeight="1" spans="1:5">
      <c r="A3" s="51"/>
      <c r="B3" s="51"/>
      <c r="C3" s="51"/>
      <c r="D3" s="51"/>
      <c r="E3" s="53" t="s">
        <v>735</v>
      </c>
    </row>
    <row r="4" ht="45" customHeight="1" spans="1:5">
      <c r="A4" s="45" t="s">
        <v>691</v>
      </c>
      <c r="B4" s="45" t="s">
        <v>736</v>
      </c>
      <c r="C4" s="45" t="s">
        <v>737</v>
      </c>
      <c r="D4" s="45" t="s">
        <v>738</v>
      </c>
      <c r="E4" s="45" t="s">
        <v>739</v>
      </c>
    </row>
    <row r="5" customHeight="1" spans="1:5">
      <c r="A5" s="47" t="s">
        <v>740</v>
      </c>
      <c r="B5" s="48">
        <v>63.658</v>
      </c>
      <c r="C5" s="48">
        <v>5.75</v>
      </c>
      <c r="D5" s="48">
        <v>70.162041</v>
      </c>
      <c r="E5" s="48">
        <v>69.373</v>
      </c>
    </row>
    <row r="6" customHeight="1" spans="1:5">
      <c r="A6" s="27"/>
      <c r="B6" s="49"/>
      <c r="C6" s="49"/>
      <c r="D6" s="49"/>
      <c r="E6" s="49"/>
    </row>
    <row r="7" customHeight="1" spans="1:5">
      <c r="A7" s="27"/>
      <c r="B7" s="49"/>
      <c r="C7" s="49"/>
      <c r="D7" s="49"/>
      <c r="E7" s="49"/>
    </row>
    <row r="8" customHeight="1" spans="1:5">
      <c r="A8" s="27"/>
      <c r="B8" s="49"/>
      <c r="C8" s="49"/>
      <c r="D8" s="49"/>
      <c r="E8" s="49"/>
    </row>
    <row r="9" customHeight="1" spans="1:5">
      <c r="A9" s="27"/>
      <c r="B9" s="49"/>
      <c r="C9" s="49"/>
      <c r="D9" s="49"/>
      <c r="E9" s="49"/>
    </row>
    <row r="10" customHeight="1" spans="1:5">
      <c r="A10" s="27"/>
      <c r="B10" s="49"/>
      <c r="C10" s="49"/>
      <c r="D10" s="49"/>
      <c r="E10" s="49"/>
    </row>
    <row r="11" customHeight="1" spans="1:5">
      <c r="A11" s="27"/>
      <c r="B11" s="49"/>
      <c r="C11" s="49"/>
      <c r="D11" s="49"/>
      <c r="E11" s="49"/>
    </row>
    <row r="12" customHeight="1" spans="1:5">
      <c r="A12" s="27"/>
      <c r="B12" s="49"/>
      <c r="C12" s="49"/>
      <c r="D12" s="49"/>
      <c r="E12" s="49"/>
    </row>
    <row r="13" customHeight="1" spans="1:5">
      <c r="A13" s="27"/>
      <c r="B13" s="49"/>
      <c r="C13" s="49"/>
      <c r="D13" s="49"/>
      <c r="E13" s="49"/>
    </row>
    <row r="14" customHeight="1" spans="1:5">
      <c r="A14" s="27"/>
      <c r="B14" s="49"/>
      <c r="C14" s="49"/>
      <c r="D14" s="49"/>
      <c r="E14" s="49"/>
    </row>
  </sheetData>
  <mergeCells count="1">
    <mergeCell ref="A2:E2"/>
  </mergeCells>
  <printOptions horizontalCentered="1"/>
  <pageMargins left="0.751388888888889" right="0.751388888888889" top="1" bottom="1" header="0.5" footer="0.5"/>
  <pageSetup paperSize="9"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showGridLines="0" workbookViewId="0">
      <selection activeCell="A5" sqref="A5"/>
    </sheetView>
  </sheetViews>
  <sheetFormatPr defaultColWidth="9" defaultRowHeight="30" customHeight="1" outlineLevelCol="4"/>
  <cols>
    <col min="1" max="1" width="13.625" customWidth="1"/>
    <col min="2" max="3" width="15.125" customWidth="1"/>
    <col min="4" max="4" width="14.75" customWidth="1"/>
    <col min="5" max="5" width="15" customWidth="1"/>
  </cols>
  <sheetData>
    <row r="1" customHeight="1" spans="1:5">
      <c r="A1" s="41" t="s">
        <v>741</v>
      </c>
      <c r="B1" s="3"/>
      <c r="C1" s="3"/>
      <c r="D1" s="42"/>
      <c r="E1" s="42"/>
    </row>
    <row r="2" customHeight="1" spans="1:5">
      <c r="A2" s="43" t="s">
        <v>742</v>
      </c>
      <c r="B2" s="43"/>
      <c r="C2" s="43"/>
      <c r="D2" s="43"/>
      <c r="E2" s="43"/>
    </row>
    <row r="3" customHeight="1" spans="1:5">
      <c r="A3" s="3"/>
      <c r="B3" s="3"/>
      <c r="C3" s="3"/>
      <c r="D3" s="3"/>
      <c r="E3" s="44" t="s">
        <v>735</v>
      </c>
    </row>
    <row r="4" ht="55" customHeight="1" spans="1:5">
      <c r="A4" s="45" t="s">
        <v>691</v>
      </c>
      <c r="B4" s="45" t="s">
        <v>743</v>
      </c>
      <c r="C4" s="45" t="s">
        <v>744</v>
      </c>
      <c r="D4" s="45" t="s">
        <v>745</v>
      </c>
      <c r="E4" s="46" t="s">
        <v>746</v>
      </c>
    </row>
    <row r="5" customHeight="1" spans="1:5">
      <c r="A5" s="47" t="s">
        <v>740</v>
      </c>
      <c r="B5" s="48">
        <v>8.3578</v>
      </c>
      <c r="C5" s="25">
        <v>0</v>
      </c>
      <c r="D5" s="25">
        <v>9.111841</v>
      </c>
      <c r="E5" s="48">
        <v>8.3528</v>
      </c>
    </row>
    <row r="6" customHeight="1" spans="1:5">
      <c r="A6" s="27"/>
      <c r="B6" s="29"/>
      <c r="C6" s="29"/>
      <c r="D6" s="29"/>
      <c r="E6" s="49"/>
    </row>
    <row r="7" customHeight="1" spans="1:5">
      <c r="A7" s="27"/>
      <c r="B7" s="29"/>
      <c r="C7" s="29"/>
      <c r="D7" s="29"/>
      <c r="E7" s="49"/>
    </row>
    <row r="8" customHeight="1" spans="1:5">
      <c r="A8" s="27"/>
      <c r="B8" s="29"/>
      <c r="C8" s="29"/>
      <c r="D8" s="29"/>
      <c r="E8" s="49"/>
    </row>
    <row r="9" customHeight="1" spans="1:5">
      <c r="A9" s="27"/>
      <c r="B9" s="29"/>
      <c r="C9" s="29"/>
      <c r="D9" s="29"/>
      <c r="E9" s="49"/>
    </row>
    <row r="10" customHeight="1" spans="1:5">
      <c r="A10" s="27"/>
      <c r="B10" s="29"/>
      <c r="C10" s="29"/>
      <c r="D10" s="29"/>
      <c r="E10" s="49"/>
    </row>
    <row r="11" customHeight="1" spans="1:5">
      <c r="A11" s="27"/>
      <c r="B11" s="29"/>
      <c r="C11" s="29"/>
      <c r="D11" s="29"/>
      <c r="E11" s="49"/>
    </row>
    <row r="12" customHeight="1" spans="1:5">
      <c r="A12" s="27"/>
      <c r="B12" s="29"/>
      <c r="C12" s="29"/>
      <c r="D12" s="29"/>
      <c r="E12" s="49"/>
    </row>
    <row r="13" customHeight="1" spans="1:5">
      <c r="A13" s="27"/>
      <c r="B13" s="29"/>
      <c r="C13" s="29"/>
      <c r="D13" s="29"/>
      <c r="E13" s="49"/>
    </row>
    <row r="14" customHeight="1" spans="1:5">
      <c r="A14" s="27"/>
      <c r="B14" s="29"/>
      <c r="C14" s="29"/>
      <c r="D14" s="29"/>
      <c r="E14" s="49"/>
    </row>
  </sheetData>
  <mergeCells count="1">
    <mergeCell ref="A2:E2"/>
  </mergeCells>
  <printOptions horizontalCentered="1"/>
  <pageMargins left="0.751388888888889" right="0.751388888888889" top="1" bottom="1" header="0.5" footer="0.5"/>
  <pageSetup paperSize="9"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showGridLines="0" workbookViewId="0">
      <selection activeCell="A24" sqref="$A15:$XFD24"/>
    </sheetView>
  </sheetViews>
  <sheetFormatPr defaultColWidth="9" defaultRowHeight="31.5" customHeight="1" outlineLevelCol="4"/>
  <cols>
    <col min="1" max="5" width="16.625" customWidth="1"/>
  </cols>
  <sheetData>
    <row r="1" customHeight="1" spans="1:5">
      <c r="A1" s="41" t="s">
        <v>747</v>
      </c>
      <c r="B1" s="3"/>
      <c r="C1" s="3"/>
      <c r="D1" s="42"/>
      <c r="E1" s="42"/>
    </row>
    <row r="2" customHeight="1" spans="1:5">
      <c r="A2" s="43" t="s">
        <v>748</v>
      </c>
      <c r="B2" s="43"/>
      <c r="C2" s="43"/>
      <c r="D2" s="43"/>
      <c r="E2" s="43"/>
    </row>
    <row r="3" customHeight="1" spans="1:5">
      <c r="A3" s="3"/>
      <c r="B3" s="3"/>
      <c r="C3" s="3"/>
      <c r="D3" s="44"/>
      <c r="E3" s="44" t="s">
        <v>735</v>
      </c>
    </row>
    <row r="4" customHeight="1" spans="1:5">
      <c r="A4" s="45" t="s">
        <v>691</v>
      </c>
      <c r="B4" s="45" t="s">
        <v>749</v>
      </c>
      <c r="C4" s="45" t="s">
        <v>750</v>
      </c>
      <c r="D4" s="46" t="s">
        <v>751</v>
      </c>
      <c r="E4" s="46" t="s">
        <v>749</v>
      </c>
    </row>
    <row r="5" customHeight="1" spans="1:5">
      <c r="A5" s="47" t="s">
        <v>740</v>
      </c>
      <c r="B5" s="48">
        <v>55.3002</v>
      </c>
      <c r="C5" s="25">
        <v>5.75</v>
      </c>
      <c r="D5" s="25">
        <v>61.0502</v>
      </c>
      <c r="E5" s="48">
        <v>61.0202</v>
      </c>
    </row>
    <row r="6" customHeight="1" spans="1:5">
      <c r="A6" s="27"/>
      <c r="B6" s="29"/>
      <c r="C6" s="29"/>
      <c r="D6" s="29"/>
      <c r="E6" s="49"/>
    </row>
    <row r="7" customHeight="1" spans="1:5">
      <c r="A7" s="27"/>
      <c r="B7" s="29"/>
      <c r="C7" s="29"/>
      <c r="D7" s="29"/>
      <c r="E7" s="49"/>
    </row>
    <row r="8" customHeight="1" spans="1:5">
      <c r="A8" s="27"/>
      <c r="B8" s="29"/>
      <c r="C8" s="29"/>
      <c r="D8" s="29"/>
      <c r="E8" s="49"/>
    </row>
    <row r="9" customHeight="1" spans="1:5">
      <c r="A9" s="27"/>
      <c r="B9" s="29"/>
      <c r="C9" s="29"/>
      <c r="D9" s="29"/>
      <c r="E9" s="49"/>
    </row>
    <row r="10" customHeight="1" spans="1:5">
      <c r="A10" s="27"/>
      <c r="B10" s="29"/>
      <c r="C10" s="29"/>
      <c r="D10" s="29"/>
      <c r="E10" s="49"/>
    </row>
    <row r="11" customHeight="1" spans="1:5">
      <c r="A11" s="27"/>
      <c r="B11" s="29"/>
      <c r="C11" s="29"/>
      <c r="D11" s="29"/>
      <c r="E11" s="49"/>
    </row>
    <row r="12" customHeight="1" spans="1:5">
      <c r="A12" s="27"/>
      <c r="B12" s="29"/>
      <c r="C12" s="29"/>
      <c r="D12" s="29"/>
      <c r="E12" s="49"/>
    </row>
    <row r="13" customHeight="1" spans="1:5">
      <c r="A13" s="27"/>
      <c r="B13" s="29"/>
      <c r="C13" s="34"/>
      <c r="D13" s="34"/>
      <c r="E13" s="49"/>
    </row>
    <row r="14" customHeight="1" spans="1:5">
      <c r="A14" s="27"/>
      <c r="B14" s="29"/>
      <c r="C14" s="29"/>
      <c r="D14" s="29"/>
      <c r="E14" s="49"/>
    </row>
  </sheetData>
  <mergeCells count="1">
    <mergeCell ref="A2:E2"/>
  </mergeCells>
  <printOptions horizontalCentered="1"/>
  <pageMargins left="0.751388888888889" right="0.751388888888889" top="1" bottom="1" header="0.5" footer="0.5"/>
  <pageSetup paperSize="9" orientation="portrait"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topLeftCell="A2" workbookViewId="0">
      <selection activeCell="J3" sqref="J3"/>
    </sheetView>
  </sheetViews>
  <sheetFormatPr defaultColWidth="9" defaultRowHeight="36.75" customHeight="1" outlineLevelCol="7"/>
  <cols>
    <col min="8" max="8" width="10.875" customWidth="1"/>
  </cols>
  <sheetData>
    <row r="1" customHeight="1" spans="1:8">
      <c r="A1" s="17" t="s">
        <v>752</v>
      </c>
      <c r="B1" s="35"/>
      <c r="C1" s="35"/>
      <c r="D1" s="35"/>
      <c r="E1" s="35"/>
      <c r="F1" s="35"/>
      <c r="G1" s="35"/>
      <c r="H1" s="35"/>
    </row>
    <row r="2" customHeight="1" spans="1:8">
      <c r="A2" s="36" t="s">
        <v>753</v>
      </c>
      <c r="B2" s="36"/>
      <c r="C2" s="36"/>
      <c r="D2" s="36"/>
      <c r="E2" s="36"/>
      <c r="F2" s="36"/>
      <c r="G2" s="36"/>
      <c r="H2" s="36"/>
    </row>
    <row r="3" customHeight="1" spans="1:8">
      <c r="A3" s="3"/>
      <c r="B3" s="37"/>
      <c r="C3" s="37"/>
      <c r="D3" s="37"/>
      <c r="E3" s="37"/>
      <c r="F3" s="37"/>
      <c r="G3" s="37"/>
      <c r="H3" s="37" t="s">
        <v>735</v>
      </c>
    </row>
    <row r="4" customHeight="1" spans="1:8">
      <c r="A4" s="21" t="s">
        <v>691</v>
      </c>
      <c r="B4" s="38" t="s">
        <v>507</v>
      </c>
      <c r="C4" s="38" t="s">
        <v>754</v>
      </c>
      <c r="D4" s="38"/>
      <c r="E4" s="38"/>
      <c r="F4" s="38" t="s">
        <v>755</v>
      </c>
      <c r="G4" s="38"/>
      <c r="H4" s="38"/>
    </row>
    <row r="5" ht="45.75" customHeight="1" spans="1:8">
      <c r="A5" s="21"/>
      <c r="B5" s="38"/>
      <c r="C5" s="38" t="s">
        <v>756</v>
      </c>
      <c r="D5" s="38" t="s">
        <v>757</v>
      </c>
      <c r="E5" s="38" t="s">
        <v>758</v>
      </c>
      <c r="F5" s="38" t="s">
        <v>756</v>
      </c>
      <c r="G5" s="38" t="s">
        <v>757</v>
      </c>
      <c r="H5" s="38" t="s">
        <v>758</v>
      </c>
    </row>
    <row r="6" customHeight="1" spans="1:8">
      <c r="A6" s="23" t="s">
        <v>740</v>
      </c>
      <c r="B6" s="26">
        <v>14.907</v>
      </c>
      <c r="C6" s="26">
        <v>0.427</v>
      </c>
      <c r="D6" s="26">
        <v>0</v>
      </c>
      <c r="E6" s="26">
        <v>0.427</v>
      </c>
      <c r="F6" s="26">
        <v>14.48</v>
      </c>
      <c r="G6" s="26">
        <v>5.75</v>
      </c>
      <c r="H6" s="26">
        <v>8.73</v>
      </c>
    </row>
    <row r="7" customHeight="1" spans="1:8">
      <c r="A7" s="27"/>
      <c r="B7" s="39"/>
      <c r="C7" s="39"/>
      <c r="D7" s="39"/>
      <c r="E7" s="39"/>
      <c r="F7" s="39"/>
      <c r="G7" s="39"/>
      <c r="H7" s="39"/>
    </row>
    <row r="8" customHeight="1" spans="1:8">
      <c r="A8" s="27"/>
      <c r="B8" s="39"/>
      <c r="C8" s="39"/>
      <c r="D8" s="39"/>
      <c r="E8" s="39"/>
      <c r="F8" s="39"/>
      <c r="G8" s="39"/>
      <c r="H8" s="39"/>
    </row>
    <row r="9" customHeight="1" spans="1:8">
      <c r="A9" s="27"/>
      <c r="B9" s="39"/>
      <c r="C9" s="39"/>
      <c r="D9" s="39"/>
      <c r="E9" s="39"/>
      <c r="F9" s="39"/>
      <c r="G9" s="39"/>
      <c r="H9" s="39"/>
    </row>
    <row r="10" customHeight="1" spans="1:8">
      <c r="A10" s="27"/>
      <c r="B10" s="39"/>
      <c r="C10" s="39"/>
      <c r="D10" s="39"/>
      <c r="E10" s="39"/>
      <c r="F10" s="39"/>
      <c r="G10" s="39"/>
      <c r="H10" s="39"/>
    </row>
    <row r="11" customHeight="1" spans="1:8">
      <c r="A11" s="31"/>
      <c r="B11" s="39"/>
      <c r="C11" s="39"/>
      <c r="D11" s="39"/>
      <c r="E11" s="39"/>
      <c r="F11" s="39"/>
      <c r="G11" s="39"/>
      <c r="H11" s="39"/>
    </row>
    <row r="12" customHeight="1" spans="1:8">
      <c r="A12" s="31"/>
      <c r="B12" s="39"/>
      <c r="C12" s="39"/>
      <c r="D12" s="39"/>
      <c r="E12" s="39"/>
      <c r="F12" s="39"/>
      <c r="G12" s="39"/>
      <c r="H12" s="39"/>
    </row>
    <row r="13" customHeight="1" spans="1:8">
      <c r="A13" s="31"/>
      <c r="B13" s="39"/>
      <c r="C13" s="39"/>
      <c r="D13" s="39"/>
      <c r="E13" s="39"/>
      <c r="F13" s="39"/>
      <c r="G13" s="39"/>
      <c r="H13" s="39"/>
    </row>
    <row r="14" customHeight="1" spans="1:8">
      <c r="A14" s="31"/>
      <c r="B14" s="39"/>
      <c r="C14" s="39"/>
      <c r="D14" s="39"/>
      <c r="E14" s="39"/>
      <c r="F14" s="39"/>
      <c r="G14" s="39"/>
      <c r="H14" s="39"/>
    </row>
    <row r="15" customHeight="1" spans="1:8">
      <c r="A15" s="3"/>
      <c r="B15" s="40"/>
      <c r="C15" s="40"/>
      <c r="D15" s="40"/>
      <c r="E15" s="40"/>
      <c r="F15" s="40"/>
      <c r="G15" s="40"/>
      <c r="H15" s="40"/>
    </row>
    <row r="16" customHeight="1" spans="1:8">
      <c r="A16" s="3"/>
      <c r="B16" s="40"/>
      <c r="C16" s="40"/>
      <c r="D16" s="40"/>
      <c r="E16" s="40"/>
      <c r="F16" s="40"/>
      <c r="G16" s="40"/>
      <c r="H16" s="40"/>
    </row>
    <row r="17" customHeight="1" spans="1:8">
      <c r="A17" s="3"/>
      <c r="B17" s="40"/>
      <c r="C17" s="40"/>
      <c r="D17" s="40"/>
      <c r="E17" s="40"/>
      <c r="F17" s="40"/>
      <c r="G17" s="40"/>
      <c r="H17" s="40"/>
    </row>
    <row r="18" customHeight="1" spans="1:8">
      <c r="A18" s="3"/>
      <c r="B18" s="40"/>
      <c r="C18" s="40"/>
      <c r="D18" s="40"/>
      <c r="E18" s="40"/>
      <c r="F18" s="40"/>
      <c r="G18" s="40"/>
      <c r="H18" s="40"/>
    </row>
    <row r="19" customHeight="1" spans="1:8">
      <c r="A19" s="3"/>
      <c r="B19" s="40"/>
      <c r="C19" s="40"/>
      <c r="D19" s="40"/>
      <c r="E19" s="40"/>
      <c r="F19" s="40"/>
      <c r="G19" s="40"/>
      <c r="H19" s="40"/>
    </row>
    <row r="20" customHeight="1" spans="1:8">
      <c r="A20" s="3"/>
      <c r="B20" s="40"/>
      <c r="C20" s="40"/>
      <c r="D20" s="40"/>
      <c r="E20" s="40"/>
      <c r="F20" s="40"/>
      <c r="G20" s="40"/>
      <c r="H20" s="40"/>
    </row>
    <row r="21" customHeight="1" spans="1:8">
      <c r="A21" s="3"/>
      <c r="B21" s="40"/>
      <c r="C21" s="40"/>
      <c r="D21" s="40"/>
      <c r="E21" s="40"/>
      <c r="F21" s="40"/>
      <c r="G21" s="40"/>
      <c r="H21" s="40"/>
    </row>
    <row r="22" customHeight="1" spans="1:8">
      <c r="A22" s="3"/>
      <c r="B22" s="40"/>
      <c r="C22" s="40"/>
      <c r="D22" s="40"/>
      <c r="E22" s="40"/>
      <c r="F22" s="40"/>
      <c r="G22" s="40"/>
      <c r="H22" s="40"/>
    </row>
    <row r="23" customHeight="1" spans="1:8">
      <c r="A23" s="3"/>
      <c r="B23" s="40"/>
      <c r="C23" s="40"/>
      <c r="D23" s="40"/>
      <c r="E23" s="40"/>
      <c r="F23" s="40"/>
      <c r="G23" s="40"/>
      <c r="H23" s="40"/>
    </row>
    <row r="24" customHeight="1" spans="1:8">
      <c r="A24" s="3"/>
      <c r="B24" s="40"/>
      <c r="C24" s="40"/>
      <c r="D24" s="40"/>
      <c r="E24" s="40"/>
      <c r="F24" s="40"/>
      <c r="G24" s="40"/>
      <c r="H24" s="40"/>
    </row>
    <row r="25" customHeight="1" spans="1:8">
      <c r="A25" s="3"/>
      <c r="B25" s="40"/>
      <c r="C25" s="40"/>
      <c r="D25" s="40"/>
      <c r="E25" s="40"/>
      <c r="F25" s="40"/>
      <c r="G25" s="40"/>
      <c r="H25" s="40"/>
    </row>
    <row r="26" customHeight="1" spans="1:8">
      <c r="A26" s="3"/>
      <c r="B26" s="40"/>
      <c r="C26" s="40"/>
      <c r="D26" s="40"/>
      <c r="E26" s="40"/>
      <c r="F26" s="40"/>
      <c r="G26" s="40"/>
      <c r="H26" s="40"/>
    </row>
    <row r="27" customHeight="1" spans="1:8">
      <c r="A27" s="3"/>
      <c r="B27" s="40"/>
      <c r="C27" s="40"/>
      <c r="D27" s="40"/>
      <c r="E27" s="40"/>
      <c r="F27" s="40"/>
      <c r="G27" s="40"/>
      <c r="H27" s="40"/>
    </row>
    <row r="28" customHeight="1" spans="1:8">
      <c r="A28" s="3"/>
      <c r="B28" s="40"/>
      <c r="C28" s="40"/>
      <c r="D28" s="40"/>
      <c r="E28" s="40"/>
      <c r="F28" s="40"/>
      <c r="G28" s="40"/>
      <c r="H28" s="40"/>
    </row>
    <row r="29" customHeight="1" spans="1:8">
      <c r="A29" s="3"/>
      <c r="B29" s="40"/>
      <c r="C29" s="40"/>
      <c r="D29" s="40"/>
      <c r="E29" s="40"/>
      <c r="F29" s="40"/>
      <c r="G29" s="40"/>
      <c r="H29" s="40"/>
    </row>
    <row r="30" customHeight="1" spans="1:8">
      <c r="A30" s="3"/>
      <c r="B30" s="40"/>
      <c r="C30" s="40"/>
      <c r="D30" s="40"/>
      <c r="E30" s="40"/>
      <c r="F30" s="40"/>
      <c r="G30" s="40"/>
      <c r="H30" s="40"/>
    </row>
    <row r="31" customHeight="1" spans="1:8">
      <c r="A31" s="3"/>
      <c r="B31" s="40"/>
      <c r="C31" s="40"/>
      <c r="D31" s="40"/>
      <c r="E31" s="40"/>
      <c r="F31" s="40"/>
      <c r="G31" s="40"/>
      <c r="H31" s="40"/>
    </row>
  </sheetData>
  <mergeCells count="5">
    <mergeCell ref="A2:H2"/>
    <mergeCell ref="C4:E4"/>
    <mergeCell ref="F4:H4"/>
    <mergeCell ref="A4:A5"/>
    <mergeCell ref="B4:B5"/>
  </mergeCells>
  <printOptions horizontalCentered="1"/>
  <pageMargins left="0.751388888888889" right="0.751388888888889" top="1" bottom="1" header="0.5" footer="0.5"/>
  <pageSetup paperSize="9" orientation="portrait"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topLeftCell="A9" workbookViewId="0">
      <selection activeCell="A25" sqref="$A15:$XFD25"/>
    </sheetView>
  </sheetViews>
  <sheetFormatPr defaultColWidth="21.125" defaultRowHeight="35.25" customHeight="1" outlineLevelCol="3"/>
  <cols>
    <col min="1" max="1" width="21.125" customWidth="1"/>
  </cols>
  <sheetData>
    <row r="1" customHeight="1" spans="1:4">
      <c r="A1" s="17" t="s">
        <v>759</v>
      </c>
      <c r="B1" s="35"/>
      <c r="C1" s="35"/>
      <c r="D1" s="35"/>
    </row>
    <row r="2" customHeight="1" spans="1:4">
      <c r="A2" s="36" t="s">
        <v>760</v>
      </c>
      <c r="B2" s="36"/>
      <c r="C2" s="36"/>
      <c r="D2" s="36"/>
    </row>
    <row r="3" customHeight="1" spans="1:4">
      <c r="A3" s="3"/>
      <c r="B3" s="37"/>
      <c r="C3" s="37"/>
      <c r="D3" s="37" t="s">
        <v>735</v>
      </c>
    </row>
    <row r="4" customHeight="1" spans="1:4">
      <c r="A4" s="21" t="s">
        <v>691</v>
      </c>
      <c r="B4" s="38" t="s">
        <v>761</v>
      </c>
      <c r="C4" s="38"/>
      <c r="D4" s="38"/>
    </row>
    <row r="5" customHeight="1" spans="1:4">
      <c r="A5" s="21"/>
      <c r="B5" s="38" t="s">
        <v>756</v>
      </c>
      <c r="C5" s="38" t="s">
        <v>762</v>
      </c>
      <c r="D5" s="38" t="s">
        <v>763</v>
      </c>
    </row>
    <row r="6" customHeight="1" spans="1:4">
      <c r="A6" s="23" t="s">
        <v>740</v>
      </c>
      <c r="B6" s="26">
        <v>11.38</v>
      </c>
      <c r="C6" s="26">
        <v>9.192</v>
      </c>
      <c r="D6" s="26">
        <v>2.19219161</v>
      </c>
    </row>
    <row r="7" customHeight="1" spans="1:4">
      <c r="A7" s="27"/>
      <c r="B7" s="39"/>
      <c r="C7" s="39"/>
      <c r="D7" s="39"/>
    </row>
    <row r="8" customHeight="1" spans="1:4">
      <c r="A8" s="27"/>
      <c r="B8" s="39"/>
      <c r="C8" s="39"/>
      <c r="D8" s="39"/>
    </row>
    <row r="9" customHeight="1" spans="1:4">
      <c r="A9" s="27"/>
      <c r="B9" s="39"/>
      <c r="C9" s="39"/>
      <c r="D9" s="39"/>
    </row>
    <row r="10" customHeight="1" spans="1:4">
      <c r="A10" s="27"/>
      <c r="B10" s="39"/>
      <c r="C10" s="39"/>
      <c r="D10" s="39"/>
    </row>
    <row r="11" customHeight="1" spans="1:4">
      <c r="A11" s="31"/>
      <c r="B11" s="39"/>
      <c r="C11" s="39"/>
      <c r="D11" s="39"/>
    </row>
    <row r="12" customHeight="1" spans="1:4">
      <c r="A12" s="31"/>
      <c r="B12" s="39"/>
      <c r="C12" s="39"/>
      <c r="D12" s="39"/>
    </row>
    <row r="13" customHeight="1" spans="1:4">
      <c r="A13" s="31"/>
      <c r="B13" s="39"/>
      <c r="C13" s="39"/>
      <c r="D13" s="39"/>
    </row>
    <row r="14" customHeight="1" spans="1:4">
      <c r="A14" s="31"/>
      <c r="B14" s="39"/>
      <c r="C14" s="39"/>
      <c r="D14" s="39"/>
    </row>
  </sheetData>
  <mergeCells count="3">
    <mergeCell ref="A2:D2"/>
    <mergeCell ref="B4:D4"/>
    <mergeCell ref="A4:A5"/>
  </mergeCells>
  <printOptions horizontalCentered="1"/>
  <pageMargins left="0.751388888888889" right="0.751388888888889" top="1" bottom="1" header="0.5" footer="0.5"/>
  <pageSetup paperSize="9"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showGridLines="0" workbookViewId="0">
      <selection activeCell="A24" sqref="$A15:$XFD24"/>
    </sheetView>
  </sheetViews>
  <sheetFormatPr defaultColWidth="9" defaultRowHeight="28.5" customHeight="1"/>
  <cols>
    <col min="9" max="9" width="11.75" customWidth="1"/>
  </cols>
  <sheetData>
    <row r="1" customHeight="1" spans="1:9">
      <c r="A1" s="17" t="s">
        <v>764</v>
      </c>
      <c r="B1" s="3"/>
      <c r="C1" s="3"/>
      <c r="D1" s="18"/>
      <c r="E1" s="18"/>
      <c r="F1" s="3"/>
      <c r="G1" s="3"/>
      <c r="H1" s="3"/>
      <c r="I1" s="3"/>
    </row>
    <row r="2" ht="45.95" customHeight="1" spans="1:9">
      <c r="A2" s="19" t="s">
        <v>765</v>
      </c>
      <c r="B2" s="19"/>
      <c r="C2" s="19"/>
      <c r="D2" s="19"/>
      <c r="E2" s="19"/>
      <c r="F2" s="19"/>
      <c r="G2" s="19"/>
      <c r="H2" s="19"/>
      <c r="I2" s="19"/>
    </row>
    <row r="3" customHeight="1" spans="1:9">
      <c r="A3" s="3"/>
      <c r="B3" s="3"/>
      <c r="C3" s="3"/>
      <c r="D3" s="20"/>
      <c r="E3" s="3"/>
      <c r="F3" s="3"/>
      <c r="G3" s="3"/>
      <c r="H3" s="3"/>
      <c r="I3" s="20" t="s">
        <v>735</v>
      </c>
    </row>
    <row r="4" customHeight="1" spans="1:9">
      <c r="A4" s="21" t="s">
        <v>691</v>
      </c>
      <c r="B4" s="21" t="s">
        <v>756</v>
      </c>
      <c r="C4" s="21" t="s">
        <v>766</v>
      </c>
      <c r="D4" s="22" t="s">
        <v>767</v>
      </c>
      <c r="E4" s="22" t="s">
        <v>768</v>
      </c>
      <c r="F4" s="21" t="s">
        <v>769</v>
      </c>
      <c r="G4" s="21" t="s">
        <v>770</v>
      </c>
      <c r="H4" s="21" t="s">
        <v>771</v>
      </c>
      <c r="I4" s="21" t="s">
        <v>772</v>
      </c>
    </row>
    <row r="5" customHeight="1" spans="1:9">
      <c r="A5" s="23" t="s">
        <v>740</v>
      </c>
      <c r="B5" s="24">
        <v>69.37</v>
      </c>
      <c r="C5" s="25">
        <v>1.65</v>
      </c>
      <c r="D5" s="25">
        <v>15.32</v>
      </c>
      <c r="E5" s="26">
        <v>28.55</v>
      </c>
      <c r="F5" s="26">
        <v>0</v>
      </c>
      <c r="G5" s="26">
        <v>0.29</v>
      </c>
      <c r="H5" s="26">
        <v>8.7</v>
      </c>
      <c r="I5" s="26">
        <v>14.86</v>
      </c>
    </row>
    <row r="6" customHeight="1" spans="1:9">
      <c r="A6" s="27"/>
      <c r="B6" s="28"/>
      <c r="C6" s="29"/>
      <c r="D6" s="29"/>
      <c r="E6" s="30"/>
      <c r="F6" s="31"/>
      <c r="G6" s="27"/>
      <c r="H6" s="27"/>
      <c r="I6" s="27"/>
    </row>
    <row r="7" customHeight="1" spans="1:9">
      <c r="A7" s="27"/>
      <c r="B7" s="28"/>
      <c r="C7" s="29"/>
      <c r="D7" s="29"/>
      <c r="E7" s="30"/>
      <c r="F7" s="31"/>
      <c r="G7" s="32"/>
      <c r="H7" s="33"/>
      <c r="I7" s="33"/>
    </row>
    <row r="8" customHeight="1" spans="1:9">
      <c r="A8" s="27"/>
      <c r="B8" s="28"/>
      <c r="C8" s="29"/>
      <c r="D8" s="29"/>
      <c r="E8" s="30"/>
      <c r="F8" s="31"/>
      <c r="G8" s="27"/>
      <c r="H8" s="27"/>
      <c r="I8" s="27"/>
    </row>
    <row r="9" customHeight="1" spans="1:9">
      <c r="A9" s="27"/>
      <c r="B9" s="29"/>
      <c r="C9" s="29"/>
      <c r="D9" s="29"/>
      <c r="E9" s="30"/>
      <c r="F9" s="31"/>
      <c r="G9" s="31"/>
      <c r="H9" s="31"/>
      <c r="I9" s="31"/>
    </row>
    <row r="10" customHeight="1" spans="1:9">
      <c r="A10" s="31"/>
      <c r="B10" s="29"/>
      <c r="C10" s="29"/>
      <c r="D10" s="29"/>
      <c r="E10" s="30"/>
      <c r="F10" s="31"/>
      <c r="G10" s="31"/>
      <c r="H10" s="31"/>
      <c r="I10" s="31"/>
    </row>
    <row r="11" customHeight="1" spans="1:9">
      <c r="A11" s="31"/>
      <c r="B11" s="28"/>
      <c r="C11" s="29"/>
      <c r="D11" s="29"/>
      <c r="E11" s="30"/>
      <c r="F11" s="31"/>
      <c r="G11" s="31"/>
      <c r="H11" s="31"/>
      <c r="I11" s="31"/>
    </row>
    <row r="12" customHeight="1" spans="1:9">
      <c r="A12" s="31"/>
      <c r="B12" s="28"/>
      <c r="C12" s="29"/>
      <c r="D12" s="29"/>
      <c r="E12" s="30"/>
      <c r="F12" s="31"/>
      <c r="G12" s="31"/>
      <c r="H12" s="31"/>
      <c r="I12" s="31"/>
    </row>
    <row r="13" customHeight="1" spans="1:9">
      <c r="A13" s="31"/>
      <c r="B13" s="28"/>
      <c r="C13" s="34"/>
      <c r="D13" s="34"/>
      <c r="E13" s="30"/>
      <c r="F13" s="31"/>
      <c r="G13" s="31"/>
      <c r="H13" s="31"/>
      <c r="I13" s="31"/>
    </row>
    <row r="14" customHeight="1" spans="1:9">
      <c r="A14" s="31"/>
      <c r="B14" s="28"/>
      <c r="C14" s="29"/>
      <c r="D14" s="29"/>
      <c r="E14" s="30"/>
      <c r="F14" s="31"/>
      <c r="G14" s="31"/>
      <c r="H14" s="31"/>
      <c r="I14" s="31"/>
    </row>
  </sheetData>
  <mergeCells count="1">
    <mergeCell ref="A2:I2"/>
  </mergeCells>
  <printOptions horizontalCentered="1"/>
  <pageMargins left="0.751388888888889" right="0.751388888888889" top="1" bottom="1" header="0.5" footer="0.5"/>
  <pageSetup paperSize="9"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4"/>
  <sheetViews>
    <sheetView showGridLines="0" workbookViewId="0">
      <selection activeCell="F6" sqref="F6"/>
    </sheetView>
  </sheetViews>
  <sheetFormatPr defaultColWidth="9" defaultRowHeight="25.5" customHeight="1" outlineLevelCol="2"/>
  <cols>
    <col min="1" max="1" width="38.625" customWidth="1"/>
    <col min="2" max="3" width="27.875" customWidth="1"/>
  </cols>
  <sheetData>
    <row r="1" customHeight="1" spans="1:3">
      <c r="A1" s="1" t="s">
        <v>773</v>
      </c>
      <c r="B1" s="2"/>
      <c r="C1" s="3"/>
    </row>
    <row r="2" customHeight="1" spans="1:3">
      <c r="A2" s="4" t="s">
        <v>774</v>
      </c>
      <c r="B2" s="4"/>
      <c r="C2" s="4"/>
    </row>
    <row r="3" customHeight="1" spans="1:3">
      <c r="A3" s="5"/>
      <c r="B3" s="6"/>
      <c r="C3" s="7" t="s">
        <v>735</v>
      </c>
    </row>
    <row r="4" customHeight="1" spans="1:3">
      <c r="A4" s="8" t="s">
        <v>775</v>
      </c>
      <c r="B4" s="8" t="s">
        <v>776</v>
      </c>
      <c r="C4" s="8"/>
    </row>
    <row r="5" customHeight="1" spans="1:3">
      <c r="A5" s="9" t="s">
        <v>777</v>
      </c>
      <c r="B5" s="10">
        <v>63.658</v>
      </c>
      <c r="C5" s="11"/>
    </row>
    <row r="6" customHeight="1" spans="1:3">
      <c r="A6" s="12" t="s">
        <v>778</v>
      </c>
      <c r="B6" s="13">
        <v>8.3578</v>
      </c>
      <c r="C6" s="14"/>
    </row>
    <row r="7" customHeight="1" spans="1:3">
      <c r="A7" s="12" t="s">
        <v>779</v>
      </c>
      <c r="B7" s="13">
        <v>55.3002</v>
      </c>
      <c r="C7" s="14"/>
    </row>
    <row r="8" customHeight="1" spans="1:3">
      <c r="A8" s="9" t="s">
        <v>780</v>
      </c>
      <c r="B8" s="10">
        <v>66.37686</v>
      </c>
      <c r="C8" s="11"/>
    </row>
    <row r="9" customHeight="1" spans="1:3">
      <c r="A9" s="12" t="s">
        <v>778</v>
      </c>
      <c r="B9" s="13">
        <v>11.0122</v>
      </c>
      <c r="C9" s="14"/>
    </row>
    <row r="10" customHeight="1" spans="1:3">
      <c r="A10" s="12" t="s">
        <v>779</v>
      </c>
      <c r="B10" s="13">
        <v>55.36466</v>
      </c>
      <c r="C10" s="14"/>
    </row>
    <row r="11" customHeight="1" spans="1:3">
      <c r="A11" s="9" t="s">
        <v>781</v>
      </c>
      <c r="B11" s="10">
        <v>14.907</v>
      </c>
      <c r="C11" s="11"/>
    </row>
    <row r="12" customHeight="1" spans="1:3">
      <c r="A12" s="12" t="s">
        <v>782</v>
      </c>
      <c r="B12" s="13">
        <v>0</v>
      </c>
      <c r="C12" s="14"/>
    </row>
    <row r="13" customHeight="1" spans="1:3">
      <c r="A13" s="12" t="s">
        <v>783</v>
      </c>
      <c r="B13" s="13">
        <v>0.427</v>
      </c>
      <c r="C13" s="14"/>
    </row>
    <row r="14" customHeight="1" spans="1:3">
      <c r="A14" s="12" t="s">
        <v>784</v>
      </c>
      <c r="B14" s="13">
        <v>0</v>
      </c>
      <c r="C14" s="14"/>
    </row>
    <row r="15" customHeight="1" spans="1:3">
      <c r="A15" s="12" t="s">
        <v>785</v>
      </c>
      <c r="B15" s="13">
        <v>0.427</v>
      </c>
      <c r="C15" s="14"/>
    </row>
    <row r="16" customHeight="1" spans="1:3">
      <c r="A16" s="12" t="s">
        <v>786</v>
      </c>
      <c r="B16" s="13">
        <v>5.75</v>
      </c>
      <c r="C16" s="14"/>
    </row>
    <row r="17" customHeight="1" spans="1:3">
      <c r="A17" s="12" t="s">
        <v>787</v>
      </c>
      <c r="B17" s="13">
        <v>8.73</v>
      </c>
      <c r="C17" s="14"/>
    </row>
    <row r="18" customHeight="1" spans="1:3">
      <c r="A18" s="12" t="s">
        <v>788</v>
      </c>
      <c r="B18" s="13">
        <v>0</v>
      </c>
      <c r="C18" s="14"/>
    </row>
    <row r="19" customHeight="1" spans="1:3">
      <c r="A19" s="12" t="s">
        <v>789</v>
      </c>
      <c r="B19" s="13">
        <v>8.73</v>
      </c>
      <c r="C19" s="14"/>
    </row>
    <row r="20" customHeight="1" spans="1:3">
      <c r="A20" s="9" t="s">
        <v>790</v>
      </c>
      <c r="B20" s="10">
        <v>0</v>
      </c>
      <c r="C20" s="11"/>
    </row>
    <row r="21" customHeight="1" spans="1:3">
      <c r="A21" s="9" t="s">
        <v>791</v>
      </c>
      <c r="B21" s="10">
        <v>9.192</v>
      </c>
      <c r="C21" s="11"/>
    </row>
    <row r="22" customHeight="1" spans="1:3">
      <c r="A22" s="12" t="s">
        <v>792</v>
      </c>
      <c r="B22" s="13">
        <v>0.432</v>
      </c>
      <c r="C22" s="14"/>
    </row>
    <row r="23" ht="30" customHeight="1" spans="1:3">
      <c r="A23" s="12" t="s">
        <v>793</v>
      </c>
      <c r="B23" s="13">
        <v>0</v>
      </c>
      <c r="C23" s="14"/>
    </row>
    <row r="24" customHeight="1" spans="1:3">
      <c r="A24" s="12" t="s">
        <v>794</v>
      </c>
      <c r="B24" s="13">
        <v>8.76</v>
      </c>
      <c r="C24" s="14"/>
    </row>
    <row r="25" customHeight="1" spans="1:3">
      <c r="A25" s="9" t="s">
        <v>795</v>
      </c>
      <c r="B25" s="15">
        <v>2.19219161</v>
      </c>
      <c r="C25" s="16"/>
    </row>
    <row r="26" customHeight="1" spans="1:3">
      <c r="A26" s="12" t="s">
        <v>796</v>
      </c>
      <c r="B26" s="13">
        <v>0.29495357</v>
      </c>
      <c r="C26" s="14"/>
    </row>
    <row r="27" ht="30" customHeight="1" spans="1:3">
      <c r="A27" s="12" t="s">
        <v>797</v>
      </c>
      <c r="B27" s="13">
        <v>0</v>
      </c>
      <c r="C27" s="14"/>
    </row>
    <row r="28" customHeight="1" spans="1:3">
      <c r="A28" s="12" t="s">
        <v>798</v>
      </c>
      <c r="B28" s="13">
        <v>1.89723804</v>
      </c>
      <c r="C28" s="14"/>
    </row>
    <row r="29" customHeight="1" spans="1:3">
      <c r="A29" s="9" t="s">
        <v>799</v>
      </c>
      <c r="B29" s="10">
        <v>69.373</v>
      </c>
      <c r="C29" s="11"/>
    </row>
    <row r="30" customHeight="1" spans="1:3">
      <c r="A30" s="12" t="s">
        <v>778</v>
      </c>
      <c r="B30" s="13">
        <v>8.3528</v>
      </c>
      <c r="C30" s="14"/>
    </row>
    <row r="31" customHeight="1" spans="1:3">
      <c r="A31" s="12" t="s">
        <v>779</v>
      </c>
      <c r="B31" s="13">
        <v>61.0202</v>
      </c>
      <c r="C31" s="14"/>
    </row>
    <row r="32" customHeight="1" spans="1:3">
      <c r="A32" s="9" t="s">
        <v>800</v>
      </c>
      <c r="B32" s="10">
        <v>70.162041</v>
      </c>
      <c r="C32" s="11"/>
    </row>
    <row r="33" customHeight="1" spans="1:3">
      <c r="A33" s="12" t="s">
        <v>778</v>
      </c>
      <c r="B33" s="13">
        <v>9.111841</v>
      </c>
      <c r="C33" s="14"/>
    </row>
    <row r="34" customHeight="1" spans="1:3">
      <c r="A34" s="12" t="s">
        <v>779</v>
      </c>
      <c r="B34" s="13">
        <v>61.0502</v>
      </c>
      <c r="C34" s="14"/>
    </row>
  </sheetData>
  <mergeCells count="1">
    <mergeCell ref="A2:C2"/>
  </mergeCells>
  <printOptions horizontalCentered="1"/>
  <pageMargins left="0.751388888888889" right="0.751388888888889" top="1" bottom="1" header="0.5" footer="0.5"/>
  <pageSetup paperSize="9" scale="7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34</vt:i4>
      </vt:variant>
    </vt:vector>
  </HeadingPairs>
  <TitlesOfParts>
    <vt:vector size="34" baseType="lpstr">
      <vt:lpstr>Sheet1</vt:lpstr>
      <vt:lpstr>目录</vt:lpstr>
      <vt:lpstr>1一般公共预算收入决算表</vt:lpstr>
      <vt:lpstr>2一般公共预算支出表</vt:lpstr>
      <vt:lpstr>3本级一般公共预算收入</vt:lpstr>
      <vt:lpstr>4本级一般公共预算支出</vt:lpstr>
      <vt:lpstr>5本级一般公共预算支出决算功能分类明细表</vt:lpstr>
      <vt:lpstr>6本级一般公共预算基本支出决算分类明细表</vt:lpstr>
      <vt:lpstr>7一般性转移支付及税收返还情况表</vt:lpstr>
      <vt:lpstr>8专项转移支付情况表</vt:lpstr>
      <vt:lpstr>9对乡镇级转移支付及税收返还执行情况表</vt:lpstr>
      <vt:lpstr>10政府性基金预算收入决算表</vt:lpstr>
      <vt:lpstr>11政府性基金预算支出决算表</vt:lpstr>
      <vt:lpstr>12本级政府性基金收入决算表</vt:lpstr>
      <vt:lpstr>13本级政府性基金支出决算表</vt:lpstr>
      <vt:lpstr>14政府性基金转移支付决算表</vt:lpstr>
      <vt:lpstr>15对乡镇转移支付政府性基金执行情况表</vt:lpstr>
      <vt:lpstr>16国有资本经营预算收入表</vt:lpstr>
      <vt:lpstr>17国有资本经营预算支出表</vt:lpstr>
      <vt:lpstr>18本级国有资本经营预算收入</vt:lpstr>
      <vt:lpstr>19本级国有资本经营预算支出</vt:lpstr>
      <vt:lpstr>20国有资本经营预算转移支付决算表</vt:lpstr>
      <vt:lpstr>21社保基金预算收入决算表</vt:lpstr>
      <vt:lpstr>22社保基金预算支出决算表</vt:lpstr>
      <vt:lpstr>23社保基金预算结余结算表</vt:lpstr>
      <vt:lpstr>24本级社保基金预算收入决算表</vt:lpstr>
      <vt:lpstr>25本级社保基金预算支出决算表</vt:lpstr>
      <vt:lpstr>26政府债务限额余额表</vt:lpstr>
      <vt:lpstr>27一般债务限额余额表</vt:lpstr>
      <vt:lpstr>28专项债务限额余额表</vt:lpstr>
      <vt:lpstr>29地方债券发行表</vt:lpstr>
      <vt:lpstr>30债券还本付息表</vt:lpstr>
      <vt:lpstr>31政府专项债券分用途表</vt:lpstr>
      <vt:lpstr>32地方政府债务收支表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预算科</dc:creator>
  <cp:lastModifiedBy>郭本领</cp:lastModifiedBy>
  <dcterms:created xsi:type="dcterms:W3CDTF">2017-12-25T22:38:00Z</dcterms:created>
  <cp:lastPrinted>2024-08-21T11:50:00Z</cp:lastPrinted>
  <dcterms:modified xsi:type="dcterms:W3CDTF">2024-09-29T15:24:01Z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2052-12.1.0.18276</vt:lpwstr>
  </property>
  <property fmtid="{D5CDD505-2E9C-101B-9397-08002B2CF9AE}" pid="4" name="ICV">
    <vt:lpwstr>5D2731D506A84850878BE438510CEE91_13</vt:lpwstr>
  </property>
</Properties>
</file>